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11" windowWidth="9105" windowHeight="8595" activeTab="0"/>
  </bookViews>
  <sheets>
    <sheet name="АНАЛИТИКА (2)" sheetId="1" r:id="rId1"/>
    <sheet name="ДИАГНОСТИКА   (2)" sheetId="2" r:id="rId2"/>
    <sheet name="забивалка1" sheetId="3" r:id="rId3"/>
    <sheet name="забивалка 2" sheetId="4" r:id="rId4"/>
    <sheet name="РАСЧЕТ ИФО (2)" sheetId="5" r:id="rId5"/>
    <sheet name="ИНВЕСТПРОЕКТЫ" sheetId="6" r:id="rId6"/>
  </sheets>
  <definedNames>
    <definedName name="_xlfn.BAHTTEXT" hidden="1">#NAME?</definedName>
    <definedName name="_xlnm._FilterDatabase" localSheetId="3" hidden="1">'забивалка 2'!$A$1:$A$13531</definedName>
    <definedName name="_xlnm.Print_Titles" localSheetId="3">'забивалка 2'!$B:$E,'забивалка 2'!$2:$3</definedName>
    <definedName name="_xlnm.Print_Titles" localSheetId="2">'забивалка1'!$3:$3</definedName>
    <definedName name="_xlnm.Print_Area" localSheetId="3">'забивалка 2'!$B$1:$BY$65</definedName>
    <definedName name="_xlnm.Print_Area" localSheetId="2">'забивалка1'!$2:$350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econom</author>
    <author>Shhedrina</author>
  </authors>
  <commentList>
    <comment ref="A232" authorId="0">
      <text>
        <r>
          <rPr>
            <b/>
            <sz val="8"/>
            <rFont val="Tahoma"/>
            <family val="2"/>
          </rPr>
          <t>econom:</t>
        </r>
        <r>
          <rPr>
            <sz val="8"/>
            <rFont val="Tahoma"/>
            <family val="2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2"/>
          </rPr>
          <t>econom:</t>
        </r>
        <r>
          <rPr>
            <sz val="8"/>
            <rFont val="Tahoma"/>
            <family val="2"/>
          </rPr>
          <t xml:space="preserve">
закрываются, все осталось по полугодию
</t>
        </r>
      </text>
    </comment>
    <comment ref="A66" authorId="0">
      <text>
        <r>
          <rPr>
            <b/>
            <sz val="8"/>
            <rFont val="Tahoma"/>
            <family val="2"/>
          </rPr>
          <t>econom:</t>
        </r>
        <r>
          <rPr>
            <sz val="8"/>
            <rFont val="Tahoma"/>
            <family val="2"/>
          </rPr>
          <t xml:space="preserve">
будет с 01.10. ООО Транснефть-охрана 35 чел.</t>
        </r>
      </text>
    </comment>
    <comment ref="L67" authorId="1">
      <text>
        <r>
          <rPr>
            <b/>
            <sz val="8"/>
            <rFont val="Tahoma"/>
            <family val="2"/>
          </rPr>
          <t>Shhedrina:</t>
        </r>
        <r>
          <rPr>
            <sz val="8"/>
            <rFont val="Tahoma"/>
            <family val="2"/>
          </rPr>
          <t xml:space="preserve">
Средняя зарплата по отчету Транснефть на сайте за 2014 - 105,581</t>
        </r>
      </text>
    </comment>
    <comment ref="H31" authorId="1">
      <text>
        <r>
          <rPr>
            <b/>
            <sz val="8"/>
            <rFont val="Tahoma"/>
            <family val="2"/>
          </rPr>
          <t>Shhedrina:</t>
        </r>
        <r>
          <rPr>
            <sz val="8"/>
            <rFont val="Tahoma"/>
            <family val="2"/>
          </rPr>
          <t xml:space="preserve">
по данным минэк</t>
        </r>
      </text>
    </comment>
    <comment ref="A29" authorId="1">
      <text>
        <r>
          <rPr>
            <b/>
            <sz val="8"/>
            <rFont val="Tahoma"/>
            <family val="2"/>
          </rPr>
          <t>Shhedrina:</t>
        </r>
        <r>
          <rPr>
            <sz val="8"/>
            <rFont val="Tahoma"/>
            <family val="2"/>
          </rPr>
          <t xml:space="preserve">
была ошибка стоят годовые объемы, во 2 квартал е исправить</t>
        </r>
      </text>
    </comment>
  </commentList>
</comments>
</file>

<file path=xl/sharedStrings.xml><?xml version="1.0" encoding="utf-8"?>
<sst xmlns="http://schemas.openxmlformats.org/spreadsheetml/2006/main" count="390" uniqueCount="154">
  <si>
    <t>*</t>
  </si>
  <si>
    <t>Добыча полезных ископаемых</t>
  </si>
  <si>
    <t>Обрабатывающие производства</t>
  </si>
  <si>
    <t>Строительство</t>
  </si>
  <si>
    <t>малые и микропредприятия</t>
  </si>
  <si>
    <t>малые</t>
  </si>
  <si>
    <t>Росная Юлия Олеговна  г. Иркутск 20 37 21 экономист</t>
  </si>
  <si>
    <t>бюджетные средства</t>
  </si>
  <si>
    <t>торг</t>
  </si>
  <si>
    <t>%</t>
  </si>
  <si>
    <t>здрав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</si>
  <si>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</si>
  <si>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</si>
  <si>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</si>
  <si>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</si>
  <si>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с</t>
  </si>
  <si>
    <t>тыс. руб.</t>
  </si>
  <si>
    <t>Индекс промышленного производства</t>
  </si>
  <si>
    <t>Состояние основных видов экономической деятельности хозяйствующих субъектов МО</t>
  </si>
  <si>
    <t>тыс. чел.</t>
  </si>
  <si>
    <t>микро</t>
  </si>
  <si>
    <t>Уд. вес численности городского населения в общей численности населения</t>
  </si>
  <si>
    <t>средние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</si>
  <si>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</si>
  <si>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</si>
  <si>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приб</t>
  </si>
  <si>
    <t>в том числе:</t>
  </si>
  <si>
    <t>в т.ч. по видам экономической деятельности:</t>
  </si>
  <si>
    <t>Фонд оплаты труда</t>
  </si>
  <si>
    <t>Выплаты социального характера</t>
  </si>
  <si>
    <t>Образование</t>
  </si>
  <si>
    <t>ед</t>
  </si>
  <si>
    <t>вместе с забивалкой 2</t>
  </si>
  <si>
    <t>тыс.чел.</t>
  </si>
  <si>
    <t>Значение показателя за отчетный период</t>
  </si>
  <si>
    <t>Значение показателя за соответствующий период прошлого года</t>
  </si>
  <si>
    <t>деревообработка(пиломатериал)</t>
  </si>
  <si>
    <t>лесозаготовка</t>
  </si>
  <si>
    <t>всего по сводке</t>
  </si>
  <si>
    <t>число</t>
  </si>
  <si>
    <t>уб.</t>
  </si>
  <si>
    <t>прибыль</t>
  </si>
  <si>
    <t>Управление</t>
  </si>
  <si>
    <t>МАЛЫЙ БИЗНЕС</t>
  </si>
  <si>
    <t>Убыток</t>
  </si>
  <si>
    <t>из них по отраслям социальной сферы:</t>
  </si>
  <si>
    <t>Задолженность по заработной плате в целом по МО</t>
  </si>
  <si>
    <t>Учащиеся  16 лет и старше</t>
  </si>
  <si>
    <t>строит</t>
  </si>
  <si>
    <t>ам.</t>
  </si>
  <si>
    <t>Здравоохранение и предоставление социальных услуг</t>
  </si>
  <si>
    <t>Валовый выпуск продукции  в сельхозорганизациях</t>
  </si>
  <si>
    <t>Ввод в действие жилых домов</t>
  </si>
  <si>
    <t>кв. м</t>
  </si>
  <si>
    <t>Грузооборот</t>
  </si>
  <si>
    <t>тыс.т/км</t>
  </si>
  <si>
    <t>Государственное управление и обеспечение военной безопасности; обязательное социальное обеспечение</t>
  </si>
  <si>
    <t>Возрастная структура населения</t>
  </si>
  <si>
    <t xml:space="preserve">с </t>
  </si>
  <si>
    <t>Пассажирооборот</t>
  </si>
  <si>
    <t>тыс. пас/км</t>
  </si>
  <si>
    <t>Наименование показателя</t>
  </si>
  <si>
    <t>Ед. изм.</t>
  </si>
  <si>
    <t>Итоги развития МО</t>
  </si>
  <si>
    <t>млн.руб.</t>
  </si>
  <si>
    <t>всего</t>
  </si>
  <si>
    <t>Прочие</t>
  </si>
  <si>
    <t>чел.</t>
  </si>
  <si>
    <t>Половая структура населения</t>
  </si>
  <si>
    <t>Уровень регистрируемой безработицы(к трудоспособному населению)</t>
  </si>
  <si>
    <t>руб.</t>
  </si>
  <si>
    <t>энег</t>
  </si>
  <si>
    <t>трансп и связь</t>
  </si>
  <si>
    <t>финанс</t>
  </si>
  <si>
    <t>недвиж.им</t>
  </si>
  <si>
    <t>госуправление</t>
  </si>
  <si>
    <t>образование</t>
  </si>
  <si>
    <t>культ</t>
  </si>
  <si>
    <t>Динамика, %</t>
  </si>
  <si>
    <t xml:space="preserve">Выручка от реализации продукции, работ, услуг
(в действующих ценах) - всего, 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</si>
  <si>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</si>
  <si>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</si>
  <si>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</si>
  <si>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</si>
  <si>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</si>
  <si>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</si>
  <si>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</si>
  <si>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</si>
  <si>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</si>
  <si>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Выручка от реализации продукции, работ, услуг на душу населения</t>
  </si>
  <si>
    <t xml:space="preserve">Прибыль, прибыльно работающих  предприятий </t>
  </si>
  <si>
    <t xml:space="preserve">Доля  прибыльных предприятий 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</si>
  <si>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</si>
  <si>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</si>
  <si>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</si>
  <si>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</si>
  <si>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</si>
  <si>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</si>
  <si>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</si>
  <si>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</si>
  <si>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</si>
  <si>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</si>
  <si>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</si>
  <si>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</si>
  <si>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Индекс производства продукции в сельхозорганизациях</t>
  </si>
  <si>
    <t>Строительство:</t>
  </si>
  <si>
    <t>Объем работ</t>
  </si>
  <si>
    <t>Введено жилья на душу населения</t>
  </si>
  <si>
    <t>Транспортировка и хранение: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</si>
  <si>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</si>
  <si>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</si>
  <si>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Уд. вес выручки предприятий малого бизнеса в выручке  в целом по МО</t>
  </si>
  <si>
    <t xml:space="preserve">Объем инвестиций  -  всего, в т.ч.: 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</si>
  <si>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</si>
  <si>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</si>
  <si>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 xml:space="preserve">                                  мужчины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</si>
  <si>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</si>
  <si>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</si>
  <si>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</si>
  <si>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</si>
  <si>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</si>
  <si>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</si>
  <si>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</si>
  <si>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</si>
  <si>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</si>
  <si>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</si>
  <si>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</si>
  <si>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</si>
  <si>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</si>
  <si>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 xml:space="preserve">Не занятые в экономике  </t>
  </si>
  <si>
    <t xml:space="preserve">                        в том числе безработные граждане</t>
  </si>
  <si>
    <t xml:space="preserve"> Строительство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</si>
  <si>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</si>
  <si>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</si>
  <si>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</si>
  <si>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Деятельность в области спорта, отдыха и развлечений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</si>
  <si>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</si>
  <si>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</si>
  <si>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 xml:space="preserve">Прожиточный минимум (начиная со 2 квартала, рассчитывается среднее значение за период) 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</si>
  <si>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</si>
  <si>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</si>
  <si>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</si>
  <si>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</si>
  <si>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тыс.руб.</t>
  </si>
  <si>
    <t xml:space="preserve">               в том числе по бюджетным учреждениям </t>
  </si>
  <si>
    <r>
      <t>*</t>
    </r>
    <r>
      <rPr>
        <b/>
        <u val="single"/>
        <sz val="16"/>
        <rFont val="Times New Roman"/>
        <family val="1"/>
      </rPr>
      <t>Примечание:</t>
    </r>
    <r>
      <rPr>
        <b/>
        <sz val="16"/>
        <rFont val="Times New Roman"/>
        <family val="1"/>
      </rPr>
      <t xml:space="preserve"> разделы "Демографические процессы", "Трудовые ресурсы" заполняются по итогам года</t>
    </r>
  </si>
  <si>
    <t>Приложение 1</t>
  </si>
  <si>
    <t>Индекс промышленного производства(В+C+D+E)</t>
  </si>
  <si>
    <t>Деятельность в области культуры, спорта, организации досуга и развлечений, в том числе: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</si>
  <si>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</si>
  <si>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</si>
  <si>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Аналитический отчет о социально-экономической ситуации в  Нижнеудинском муниципальном образовании  за 9 месяцев   2017 г.</t>
  </si>
  <si>
    <r>
      <t xml:space="preserve">Сельское, лесное хозяйство, охота, рыболовство и рыбоводство,  </t>
    </r>
    <r>
      <rPr>
        <b/>
        <sz val="14"/>
        <rFont val="Times New Roman"/>
        <family val="1"/>
      </rPr>
      <t xml:space="preserve">в том числе: </t>
    </r>
  </si>
  <si>
    <t>(нет д-ти)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</si>
</sst>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0.0"/>
    <numFmt numFmtId="168" formatCode="#,##0.0"/>
    <numFmt numFmtId="169" formatCode="#,##0.000"/>
    <numFmt numFmtId="170" formatCode="_(* #,##0.000_);_(* \(#,##0.000\);_(* &quot;-&quot;??_);_(@_)"/>
    <numFmt numFmtId="171" formatCode="0.0%"/>
    <numFmt numFmtId="172" formatCode="#,##0.0000"/>
    <numFmt numFmtId="173" formatCode="0.0000"/>
    <numFmt numFmtId="174" formatCode="0.00000"/>
  </numFmts>
  <fonts count="10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 Cyr"/>
      <family val="0"/>
    </font>
    <font>
      <sz val="12"/>
      <color indexed="10"/>
      <name val="Arial"/>
      <family val="2"/>
    </font>
    <font>
      <i/>
      <sz val="12"/>
      <name val="Arial"/>
      <family val="2"/>
    </font>
    <font>
      <sz val="14"/>
      <name val="Arial Cyr"/>
      <family val="0"/>
    </font>
    <font>
      <b/>
      <sz val="16"/>
      <name val="Arial"/>
      <family val="2"/>
    </font>
    <font>
      <sz val="9"/>
      <name val="Arial"/>
      <family val="2"/>
    </font>
    <font>
      <sz val="12"/>
      <color indexed="61"/>
      <name val="Arial"/>
      <family val="2"/>
    </font>
    <font>
      <sz val="10"/>
      <color indexed="61"/>
      <name val="Arial"/>
      <family val="2"/>
    </font>
    <font>
      <sz val="14"/>
      <name val="Arial"/>
      <family val="2"/>
    </font>
    <font>
      <b/>
      <sz val="14"/>
      <name val="Arial Cyr"/>
      <family val="2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20"/>
      <name val="Times New Roman"/>
      <family val="1"/>
    </font>
    <font>
      <b/>
      <sz val="24"/>
      <name val="Arial"/>
      <family val="2"/>
    </font>
    <font>
      <b/>
      <sz val="16"/>
      <name val="Arial Cyr"/>
      <family val="2"/>
    </font>
    <font>
      <b/>
      <sz val="22"/>
      <name val="Times New Roman"/>
      <family val="1"/>
    </font>
    <font>
      <sz val="22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b/>
      <sz val="20"/>
      <name val="Arial Cyr"/>
      <family val="0"/>
    </font>
    <font>
      <b/>
      <sz val="18"/>
      <name val="Times New Roman"/>
      <family val="1"/>
    </font>
    <font>
      <b/>
      <sz val="18"/>
      <name val="Arial Cyr"/>
      <family val="0"/>
    </font>
    <font>
      <sz val="11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 Cyr"/>
      <family val="0"/>
    </font>
    <font>
      <sz val="20"/>
      <color indexed="9"/>
      <name val="Arial Cyr"/>
      <family val="0"/>
    </font>
    <font>
      <sz val="14"/>
      <color indexed="9"/>
      <name val="Arial Cyr"/>
      <family val="0"/>
    </font>
    <font>
      <b/>
      <sz val="2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20"/>
      <color theme="0"/>
      <name val="Arial Cyr"/>
      <family val="0"/>
    </font>
    <font>
      <sz val="14"/>
      <color theme="0"/>
      <name val="Arial Cyr"/>
      <family val="0"/>
    </font>
    <font>
      <b/>
      <sz val="20"/>
      <color theme="0"/>
      <name val="Arial Cyr"/>
      <family val="0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10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0" fillId="0" borderId="0" xfId="0" applyFont="1" applyFill="1" applyBorder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10" fontId="0" fillId="0" borderId="0" xfId="0" applyNumberFormat="1" applyFont="1" applyFill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Fill="1" applyAlignment="1">
      <alignment/>
    </xf>
    <xf numFmtId="0" fontId="0" fillId="0" borderId="14" xfId="0" applyFont="1" applyBorder="1" applyAlignment="1">
      <alignment/>
    </xf>
    <xf numFmtId="166" fontId="2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0" fillId="0" borderId="0" xfId="0" applyAlignment="1">
      <alignment horizontal="justify"/>
    </xf>
    <xf numFmtId="0" fontId="0" fillId="0" borderId="15" xfId="0" applyFill="1" applyBorder="1" applyAlignment="1">
      <alignment wrapText="1"/>
    </xf>
    <xf numFmtId="0" fontId="19" fillId="34" borderId="0" xfId="0" applyFont="1" applyFill="1" applyAlignment="1">
      <alignment/>
    </xf>
    <xf numFmtId="0" fontId="19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0" fillId="0" borderId="16" xfId="0" applyFont="1" applyBorder="1" applyAlignment="1">
      <alignment/>
    </xf>
    <xf numFmtId="0" fontId="20" fillId="0" borderId="0" xfId="0" applyFont="1" applyAlignment="1">
      <alignment horizontal="justify"/>
    </xf>
    <xf numFmtId="0" fontId="2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" fontId="0" fillId="0" borderId="0" xfId="0" applyNumberFormat="1" applyFont="1" applyFill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19" fillId="37" borderId="0" xfId="0" applyFont="1" applyFill="1" applyAlignment="1">
      <alignment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23" fillId="0" borderId="0" xfId="0" applyFont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26" fillId="0" borderId="15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0" fillId="34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5" borderId="16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26" fillId="0" borderId="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/>
    </xf>
    <xf numFmtId="0" fontId="19" fillId="35" borderId="0" xfId="0" applyNumberFormat="1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0" fillId="37" borderId="16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9" fillId="0" borderId="0" xfId="0" applyFont="1" applyBorder="1" applyAlignment="1">
      <alignment horizontal="left"/>
    </xf>
    <xf numFmtId="0" fontId="0" fillId="38" borderId="16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5" borderId="0" xfId="0" applyFont="1" applyFill="1" applyAlignment="1">
      <alignment horizontal="left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0" fontId="33" fillId="35" borderId="16" xfId="0" applyFont="1" applyFill="1" applyBorder="1" applyAlignment="1">
      <alignment/>
    </xf>
    <xf numFmtId="0" fontId="33" fillId="35" borderId="10" xfId="0" applyFont="1" applyFill="1" applyBorder="1" applyAlignment="1">
      <alignment/>
    </xf>
    <xf numFmtId="0" fontId="0" fillId="0" borderId="16" xfId="0" applyNumberFormat="1" applyFont="1" applyFill="1" applyBorder="1" applyAlignment="1">
      <alignment horizontal="left" wrapText="1"/>
    </xf>
    <xf numFmtId="0" fontId="0" fillId="38" borderId="0" xfId="0" applyFill="1" applyBorder="1" applyAlignment="1">
      <alignment wrapText="1"/>
    </xf>
    <xf numFmtId="0" fontId="0" fillId="38" borderId="0" xfId="0" applyFill="1" applyAlignment="1">
      <alignment/>
    </xf>
    <xf numFmtId="0" fontId="20" fillId="35" borderId="12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5" fillId="39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horizontal="left" vertical="center"/>
    </xf>
    <xf numFmtId="0" fontId="28" fillId="35" borderId="10" xfId="0" applyFont="1" applyFill="1" applyBorder="1" applyAlignment="1">
      <alignment horizontal="left" vertical="center"/>
    </xf>
    <xf numFmtId="0" fontId="15" fillId="37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37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0" fillId="35" borderId="21" xfId="0" applyFont="1" applyFill="1" applyBorder="1" applyAlignment="1">
      <alignment horizontal="left"/>
    </xf>
    <xf numFmtId="0" fontId="0" fillId="35" borderId="19" xfId="0" applyFont="1" applyFill="1" applyBorder="1" applyAlignment="1">
      <alignment horizontal="left" vertical="center" wrapText="1"/>
    </xf>
    <xf numFmtId="49" fontId="0" fillId="33" borderId="19" xfId="0" applyNumberFormat="1" applyFont="1" applyFill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14" fontId="23" fillId="33" borderId="16" xfId="0" applyNumberFormat="1" applyFont="1" applyFill="1" applyBorder="1" applyAlignment="1">
      <alignment horizontal="left" wrapText="1"/>
    </xf>
    <xf numFmtId="0" fontId="0" fillId="35" borderId="19" xfId="0" applyFont="1" applyFill="1" applyBorder="1" applyAlignment="1">
      <alignment horizontal="left" wrapText="1"/>
    </xf>
    <xf numFmtId="0" fontId="0" fillId="38" borderId="19" xfId="0" applyFont="1" applyFill="1" applyBorder="1" applyAlignment="1">
      <alignment horizontal="left" vertical="center" wrapText="1"/>
    </xf>
    <xf numFmtId="0" fontId="4" fillId="0" borderId="19" xfId="0" applyNumberFormat="1" applyFont="1" applyBorder="1" applyAlignment="1" applyProtection="1">
      <alignment horizontal="left" vertical="center" wrapText="1" shrinkToFit="1"/>
      <protection locked="0"/>
    </xf>
    <xf numFmtId="0" fontId="26" fillId="0" borderId="19" xfId="0" applyNumberFormat="1" applyFont="1" applyBorder="1" applyAlignment="1">
      <alignment horizontal="left" wrapText="1"/>
    </xf>
    <xf numFmtId="0" fontId="0" fillId="33" borderId="16" xfId="0" applyFont="1" applyFill="1" applyBorder="1" applyAlignment="1">
      <alignment horizontal="left" wrapText="1"/>
    </xf>
    <xf numFmtId="0" fontId="19" fillId="34" borderId="19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left" vertical="center"/>
    </xf>
    <xf numFmtId="0" fontId="0" fillId="37" borderId="19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 wrapText="1"/>
    </xf>
    <xf numFmtId="0" fontId="33" fillId="35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justify"/>
    </xf>
    <xf numFmtId="0" fontId="0" fillId="0" borderId="19" xfId="0" applyFont="1" applyFill="1" applyBorder="1" applyAlignment="1">
      <alignment horizontal="left" vertical="top" wrapText="1"/>
    </xf>
    <xf numFmtId="0" fontId="31" fillId="0" borderId="16" xfId="0" applyFont="1" applyBorder="1" applyAlignment="1">
      <alignment horizontal="left" vertical="justify"/>
    </xf>
    <xf numFmtId="0" fontId="0" fillId="0" borderId="19" xfId="0" applyNumberFormat="1" applyFont="1" applyFill="1" applyBorder="1" applyAlignment="1">
      <alignment horizontal="left" wrapText="1"/>
    </xf>
    <xf numFmtId="0" fontId="15" fillId="0" borderId="16" xfId="0" applyFont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15" fillId="0" borderId="16" xfId="0" applyFont="1" applyFill="1" applyBorder="1" applyAlignment="1">
      <alignment horizontal="center" vertical="center" wrapText="1"/>
    </xf>
    <xf numFmtId="14" fontId="15" fillId="0" borderId="16" xfId="0" applyNumberFormat="1" applyFont="1" applyBorder="1" applyAlignment="1">
      <alignment wrapText="1"/>
    </xf>
    <xf numFmtId="14" fontId="0" fillId="0" borderId="19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 horizontal="left" vertical="center"/>
    </xf>
    <xf numFmtId="0" fontId="15" fillId="37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39" borderId="10" xfId="0" applyFont="1" applyFill="1" applyBorder="1" applyAlignment="1">
      <alignment horizontal="left" vertical="center" wrapText="1"/>
    </xf>
    <xf numFmtId="0" fontId="32" fillId="35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justify" wrapText="1"/>
    </xf>
    <xf numFmtId="0" fontId="15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justify"/>
    </xf>
    <xf numFmtId="0" fontId="2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 vertical="distributed" wrapText="1"/>
    </xf>
    <xf numFmtId="0" fontId="0" fillId="0" borderId="10" xfId="0" applyNumberFormat="1" applyFill="1" applyBorder="1" applyAlignment="1">
      <alignment horizontal="left" wrapText="1"/>
    </xf>
    <xf numFmtId="0" fontId="0" fillId="38" borderId="10" xfId="0" applyFill="1" applyBorder="1" applyAlignment="1">
      <alignment/>
    </xf>
    <xf numFmtId="0" fontId="95" fillId="0" borderId="10" xfId="0" applyNumberFormat="1" applyFont="1" applyFill="1" applyBorder="1" applyAlignment="1">
      <alignment/>
    </xf>
    <xf numFmtId="2" fontId="95" fillId="0" borderId="10" xfId="0" applyNumberFormat="1" applyFont="1" applyFill="1" applyBorder="1" applyAlignment="1">
      <alignment/>
    </xf>
    <xf numFmtId="0" fontId="95" fillId="37" borderId="10" xfId="0" applyNumberFormat="1" applyFont="1" applyFill="1" applyBorder="1" applyAlignment="1">
      <alignment/>
    </xf>
    <xf numFmtId="2" fontId="95" fillId="37" borderId="10" xfId="0" applyNumberFormat="1" applyFont="1" applyFill="1" applyBorder="1" applyAlignment="1">
      <alignment/>
    </xf>
    <xf numFmtId="0" fontId="96" fillId="0" borderId="10" xfId="0" applyNumberFormat="1" applyFont="1" applyFill="1" applyBorder="1" applyAlignment="1">
      <alignment/>
    </xf>
    <xf numFmtId="0" fontId="95" fillId="0" borderId="10" xfId="0" applyNumberFormat="1" applyFont="1" applyFill="1" applyBorder="1" applyAlignment="1">
      <alignment horizontal="right"/>
    </xf>
    <xf numFmtId="0" fontId="95" fillId="35" borderId="10" xfId="0" applyNumberFormat="1" applyFont="1" applyFill="1" applyBorder="1" applyAlignment="1">
      <alignment/>
    </xf>
    <xf numFmtId="2" fontId="95" fillId="35" borderId="10" xfId="0" applyNumberFormat="1" applyFont="1" applyFill="1" applyBorder="1" applyAlignment="1">
      <alignment/>
    </xf>
    <xf numFmtId="0" fontId="95" fillId="0" borderId="10" xfId="0" applyNumberFormat="1" applyFont="1" applyBorder="1" applyAlignment="1">
      <alignment/>
    </xf>
    <xf numFmtId="0" fontId="95" fillId="0" borderId="10" xfId="0" applyNumberFormat="1" applyFont="1" applyBorder="1" applyAlignment="1">
      <alignment horizontal="right"/>
    </xf>
    <xf numFmtId="0" fontId="96" fillId="35" borderId="10" xfId="0" applyNumberFormat="1" applyFont="1" applyFill="1" applyBorder="1" applyAlignment="1">
      <alignment/>
    </xf>
    <xf numFmtId="0" fontId="97" fillId="35" borderId="10" xfId="0" applyNumberFormat="1" applyFont="1" applyFill="1" applyBorder="1" applyAlignment="1">
      <alignment/>
    </xf>
    <xf numFmtId="0" fontId="95" fillId="33" borderId="10" xfId="0" applyNumberFormat="1" applyFont="1" applyFill="1" applyBorder="1" applyAlignment="1">
      <alignment/>
    </xf>
    <xf numFmtId="0" fontId="96" fillId="34" borderId="10" xfId="0" applyNumberFormat="1" applyFont="1" applyFill="1" applyBorder="1" applyAlignment="1">
      <alignment/>
    </xf>
    <xf numFmtId="0" fontId="95" fillId="34" borderId="10" xfId="0" applyNumberFormat="1" applyFont="1" applyFill="1" applyBorder="1" applyAlignment="1">
      <alignment/>
    </xf>
    <xf numFmtId="0" fontId="96" fillId="33" borderId="10" xfId="0" applyNumberFormat="1" applyFont="1" applyFill="1" applyBorder="1" applyAlignment="1">
      <alignment/>
    </xf>
    <xf numFmtId="0" fontId="98" fillId="35" borderId="10" xfId="0" applyNumberFormat="1" applyFont="1" applyFill="1" applyBorder="1" applyAlignment="1">
      <alignment/>
    </xf>
    <xf numFmtId="0" fontId="95" fillId="0" borderId="10" xfId="0" applyNumberFormat="1" applyFont="1" applyBorder="1" applyAlignment="1">
      <alignment wrapText="1"/>
    </xf>
    <xf numFmtId="0" fontId="98" fillId="0" borderId="10" xfId="0" applyNumberFormat="1" applyFont="1" applyFill="1" applyBorder="1" applyAlignment="1">
      <alignment/>
    </xf>
    <xf numFmtId="0" fontId="95" fillId="35" borderId="10" xfId="0" applyNumberFormat="1" applyFont="1" applyFill="1" applyBorder="1" applyAlignment="1">
      <alignment horizontal="right"/>
    </xf>
    <xf numFmtId="0" fontId="97" fillId="0" borderId="10" xfId="0" applyNumberFormat="1" applyFont="1" applyFill="1" applyBorder="1" applyAlignment="1">
      <alignment wrapText="1"/>
    </xf>
    <xf numFmtId="0" fontId="95" fillId="37" borderId="10" xfId="0" applyNumberFormat="1" applyFont="1" applyFill="1" applyBorder="1" applyAlignment="1">
      <alignment wrapText="1"/>
    </xf>
    <xf numFmtId="0" fontId="95" fillId="35" borderId="10" xfId="0" applyNumberFormat="1" applyFont="1" applyFill="1" applyBorder="1" applyAlignment="1">
      <alignment wrapText="1"/>
    </xf>
    <xf numFmtId="0" fontId="95" fillId="0" borderId="10" xfId="0" applyNumberFormat="1" applyFont="1" applyFill="1" applyBorder="1" applyAlignment="1">
      <alignment wrapText="1"/>
    </xf>
    <xf numFmtId="0" fontId="96" fillId="33" borderId="10" xfId="0" applyNumberFormat="1" applyFont="1" applyFill="1" applyBorder="1" applyAlignment="1">
      <alignment horizontal="right"/>
    </xf>
    <xf numFmtId="0" fontId="95" fillId="33" borderId="10" xfId="0" applyNumberFormat="1" applyFont="1" applyFill="1" applyBorder="1" applyAlignment="1">
      <alignment horizontal="right"/>
    </xf>
    <xf numFmtId="0" fontId="96" fillId="0" borderId="10" xfId="0" applyNumberFormat="1" applyFont="1" applyFill="1" applyBorder="1" applyAlignment="1">
      <alignment horizontal="right"/>
    </xf>
    <xf numFmtId="0" fontId="95" fillId="0" borderId="22" xfId="0" applyNumberFormat="1" applyFont="1" applyFill="1" applyBorder="1" applyAlignment="1">
      <alignment horizontal="right"/>
    </xf>
    <xf numFmtId="0" fontId="99" fillId="35" borderId="10" xfId="0" applyFont="1" applyFill="1" applyBorder="1" applyAlignment="1">
      <alignment horizontal="right" wrapText="1"/>
    </xf>
    <xf numFmtId="0" fontId="100" fillId="35" borderId="10" xfId="0" applyFont="1" applyFill="1" applyBorder="1" applyAlignment="1">
      <alignment vertical="center"/>
    </xf>
    <xf numFmtId="0" fontId="101" fillId="35" borderId="10" xfId="0" applyFont="1" applyFill="1" applyBorder="1" applyAlignment="1">
      <alignment/>
    </xf>
    <xf numFmtId="0" fontId="102" fillId="35" borderId="10" xfId="0" applyFont="1" applyFill="1" applyBorder="1" applyAlignment="1">
      <alignment/>
    </xf>
    <xf numFmtId="0" fontId="99" fillId="35" borderId="10" xfId="0" applyFont="1" applyFill="1" applyBorder="1" applyAlignment="1">
      <alignment horizontal="right"/>
    </xf>
    <xf numFmtId="0" fontId="100" fillId="35" borderId="10" xfId="0" applyFont="1" applyFill="1" applyBorder="1" applyAlignment="1">
      <alignment horizontal="right"/>
    </xf>
    <xf numFmtId="0" fontId="99" fillId="35" borderId="10" xfId="0" applyFont="1" applyFill="1" applyBorder="1" applyAlignment="1">
      <alignment horizontal="justify" wrapText="1"/>
    </xf>
    <xf numFmtId="0" fontId="99" fillId="38" borderId="10" xfId="0" applyFont="1" applyFill="1" applyBorder="1" applyAlignment="1">
      <alignment vertical="center"/>
    </xf>
    <xf numFmtId="0" fontId="100" fillId="38" borderId="10" xfId="0" applyFont="1" applyFill="1" applyBorder="1" applyAlignment="1">
      <alignment vertical="center"/>
    </xf>
    <xf numFmtId="0" fontId="101" fillId="38" borderId="10" xfId="0" applyFont="1" applyFill="1" applyBorder="1" applyAlignment="1">
      <alignment/>
    </xf>
    <xf numFmtId="0" fontId="102" fillId="38" borderId="10" xfId="0" applyFont="1" applyFill="1" applyBorder="1" applyAlignment="1">
      <alignment/>
    </xf>
    <xf numFmtId="0" fontId="99" fillId="35" borderId="10" xfId="0" applyFont="1" applyFill="1" applyBorder="1" applyAlignment="1">
      <alignment vertical="center"/>
    </xf>
    <xf numFmtId="0" fontId="101" fillId="35" borderId="10" xfId="0" applyFont="1" applyFill="1" applyBorder="1" applyAlignment="1">
      <alignment horizontal="right"/>
    </xf>
    <xf numFmtId="166" fontId="101" fillId="35" borderId="10" xfId="0" applyNumberFormat="1" applyFont="1" applyFill="1" applyBorder="1" applyAlignment="1">
      <alignment horizontal="right"/>
    </xf>
    <xf numFmtId="0" fontId="102" fillId="35" borderId="10" xfId="0" applyFont="1" applyFill="1" applyBorder="1" applyAlignment="1">
      <alignment horizontal="right"/>
    </xf>
    <xf numFmtId="166" fontId="102" fillId="35" borderId="10" xfId="0" applyNumberFormat="1" applyFont="1" applyFill="1" applyBorder="1" applyAlignment="1">
      <alignment horizontal="right"/>
    </xf>
    <xf numFmtId="0" fontId="103" fillId="35" borderId="10" xfId="0" applyFont="1" applyFill="1" applyBorder="1" applyAlignment="1">
      <alignment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wrapText="1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 horizontal="left" vertical="distributed" wrapText="1"/>
    </xf>
    <xf numFmtId="0" fontId="15" fillId="0" borderId="10" xfId="0" applyFont="1" applyFill="1" applyBorder="1" applyAlignment="1">
      <alignment horizontal="left" vertical="center" wrapText="1"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0" fillId="0" borderId="0" xfId="0" applyFont="1" applyAlignment="1">
      <alignment wrapText="1" shrinkToFit="1"/>
    </xf>
    <xf numFmtId="0" fontId="96" fillId="0" borderId="10" xfId="0" applyNumberFormat="1" applyFont="1" applyBorder="1" applyAlignment="1">
      <alignment/>
    </xf>
    <xf numFmtId="0" fontId="97" fillId="0" borderId="10" xfId="0" applyNumberFormat="1" applyFont="1" applyFill="1" applyBorder="1" applyAlignment="1">
      <alignment/>
    </xf>
    <xf numFmtId="0" fontId="95" fillId="0" borderId="21" xfId="0" applyNumberFormat="1" applyFont="1" applyBorder="1" applyAlignment="1">
      <alignment horizontal="right"/>
    </xf>
    <xf numFmtId="0" fontId="95" fillId="38" borderId="10" xfId="0" applyNumberFormat="1" applyFont="1" applyFill="1" applyBorder="1" applyAlignment="1">
      <alignment/>
    </xf>
    <xf numFmtId="0" fontId="97" fillId="35" borderId="10" xfId="0" applyNumberFormat="1" applyFont="1" applyFill="1" applyBorder="1" applyAlignment="1">
      <alignment horizontal="right"/>
    </xf>
    <xf numFmtId="0" fontId="96" fillId="37" borderId="10" xfId="0" applyNumberFormat="1" applyFont="1" applyFill="1" applyBorder="1" applyAlignment="1">
      <alignment/>
    </xf>
    <xf numFmtId="0" fontId="95" fillId="0" borderId="23" xfId="0" applyNumberFormat="1" applyFont="1" applyFill="1" applyBorder="1" applyAlignment="1">
      <alignment horizontal="right"/>
    </xf>
    <xf numFmtId="0" fontId="96" fillId="35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0" fontId="21" fillId="0" borderId="10" xfId="0" applyFont="1" applyFill="1" applyBorder="1" applyAlignment="1">
      <alignment horizontal="left" vertical="justify"/>
    </xf>
    <xf numFmtId="0" fontId="103" fillId="0" borderId="0" xfId="0" applyFont="1" applyBorder="1" applyAlignment="1">
      <alignment horizontal="left"/>
    </xf>
    <xf numFmtId="0" fontId="103" fillId="0" borderId="0" xfId="0" applyFont="1" applyFill="1" applyBorder="1" applyAlignment="1">
      <alignment/>
    </xf>
    <xf numFmtId="0" fontId="103" fillId="0" borderId="0" xfId="0" applyFont="1" applyAlignment="1">
      <alignment/>
    </xf>
    <xf numFmtId="0" fontId="103" fillId="0" borderId="0" xfId="0" applyFont="1" applyFill="1" applyAlignment="1">
      <alignment/>
    </xf>
    <xf numFmtId="166" fontId="103" fillId="35" borderId="10" xfId="0" applyNumberFormat="1" applyFont="1" applyFill="1" applyBorder="1" applyAlignment="1">
      <alignment/>
    </xf>
    <xf numFmtId="0" fontId="103" fillId="35" borderId="16" xfId="0" applyFont="1" applyFill="1" applyBorder="1" applyAlignment="1">
      <alignment horizontal="left"/>
    </xf>
    <xf numFmtId="0" fontId="103" fillId="37" borderId="0" xfId="0" applyFont="1" applyFill="1" applyAlignment="1">
      <alignment/>
    </xf>
    <xf numFmtId="0" fontId="103" fillId="0" borderId="0" xfId="0" applyFont="1" applyAlignment="1">
      <alignment horizontal="left"/>
    </xf>
    <xf numFmtId="0" fontId="15" fillId="0" borderId="16" xfId="0" applyFont="1" applyFill="1" applyBorder="1" applyAlignment="1">
      <alignment horizontal="left" vertical="center" wrapText="1"/>
    </xf>
    <xf numFmtId="0" fontId="28" fillId="12" borderId="10" xfId="0" applyFont="1" applyFill="1" applyBorder="1" applyAlignment="1">
      <alignment horizontal="left" vertical="center" wrapText="1"/>
    </xf>
    <xf numFmtId="0" fontId="0" fillId="12" borderId="19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95" fillId="6" borderId="10" xfId="0" applyNumberFormat="1" applyFont="1" applyFill="1" applyBorder="1" applyAlignment="1">
      <alignment/>
    </xf>
    <xf numFmtId="0" fontId="0" fillId="6" borderId="16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95" fillId="41" borderId="10" xfId="0" applyNumberFormat="1" applyFon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33" borderId="10" xfId="0" applyFont="1" applyFill="1" applyBorder="1" applyAlignment="1">
      <alignment wrapText="1" shrinkToFit="1"/>
    </xf>
    <xf numFmtId="0" fontId="15" fillId="41" borderId="10" xfId="0" applyFont="1" applyFill="1" applyBorder="1" applyAlignment="1">
      <alignment horizontal="left" vertical="center" wrapText="1"/>
    </xf>
    <xf numFmtId="0" fontId="0" fillId="41" borderId="19" xfId="0" applyFont="1" applyFill="1" applyBorder="1" applyAlignment="1">
      <alignment horizontal="left" vertical="center" wrapText="1"/>
    </xf>
    <xf numFmtId="0" fontId="96" fillId="41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0" fontId="0" fillId="0" borderId="0" xfId="0" applyNumberFormat="1" applyAlignment="1">
      <alignment horizontal="justify"/>
    </xf>
    <xf numFmtId="0" fontId="15" fillId="33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166" fontId="96" fillId="0" borderId="10" xfId="0" applyNumberFormat="1" applyFont="1" applyFill="1" applyBorder="1" applyAlignment="1">
      <alignment/>
    </xf>
    <xf numFmtId="0" fontId="103" fillId="33" borderId="10" xfId="0" applyFont="1" applyFill="1" applyBorder="1" applyAlignment="1">
      <alignment/>
    </xf>
    <xf numFmtId="166" fontId="102" fillId="35" borderId="10" xfId="0" applyNumberFormat="1" applyFont="1" applyFill="1" applyBorder="1" applyAlignment="1">
      <alignment/>
    </xf>
    <xf numFmtId="0" fontId="103" fillId="0" borderId="10" xfId="0" applyFont="1" applyFill="1" applyBorder="1" applyAlignment="1">
      <alignment/>
    </xf>
    <xf numFmtId="0" fontId="0" fillId="41" borderId="19" xfId="0" applyFont="1" applyFill="1" applyBorder="1" applyAlignment="1">
      <alignment horizontal="left" vertical="center" wrapText="1"/>
    </xf>
    <xf numFmtId="0" fontId="0" fillId="41" borderId="0" xfId="0" applyFont="1" applyFill="1" applyAlignment="1">
      <alignment/>
    </xf>
    <xf numFmtId="0" fontId="15" fillId="42" borderId="10" xfId="0" applyFont="1" applyFill="1" applyBorder="1" applyAlignment="1">
      <alignment horizontal="left" vertical="center" wrapText="1"/>
    </xf>
    <xf numFmtId="0" fontId="0" fillId="42" borderId="19" xfId="0" applyFont="1" applyFill="1" applyBorder="1" applyAlignment="1">
      <alignment horizontal="left" vertical="center" wrapText="1"/>
    </xf>
    <xf numFmtId="0" fontId="95" fillId="42" borderId="10" xfId="0" applyNumberFormat="1" applyFont="1" applyFill="1" applyBorder="1" applyAlignment="1">
      <alignment/>
    </xf>
    <xf numFmtId="0" fontId="0" fillId="42" borderId="16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2" borderId="0" xfId="0" applyFont="1" applyFill="1" applyAlignment="1">
      <alignment/>
    </xf>
    <xf numFmtId="0" fontId="15" fillId="40" borderId="10" xfId="0" applyFont="1" applyFill="1" applyBorder="1" applyAlignment="1">
      <alignment horizontal="left" vertical="center" wrapText="1"/>
    </xf>
    <xf numFmtId="0" fontId="0" fillId="40" borderId="19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95" fillId="40" borderId="10" xfId="0" applyNumberFormat="1" applyFont="1" applyFill="1" applyBorder="1" applyAlignment="1">
      <alignment/>
    </xf>
    <xf numFmtId="0" fontId="96" fillId="40" borderId="10" xfId="0" applyNumberFormat="1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0" xfId="0" applyFont="1" applyFill="1" applyAlignment="1">
      <alignment/>
    </xf>
    <xf numFmtId="0" fontId="20" fillId="40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19" fillId="40" borderId="0" xfId="0" applyFont="1" applyFill="1" applyAlignment="1">
      <alignment/>
    </xf>
    <xf numFmtId="0" fontId="103" fillId="4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6" fontId="20" fillId="37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166" fontId="0" fillId="35" borderId="1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102" fillId="35" borderId="10" xfId="0" applyFont="1" applyFill="1" applyBorder="1" applyAlignment="1">
      <alignment vertical="justify"/>
    </xf>
    <xf numFmtId="0" fontId="28" fillId="43" borderId="10" xfId="0" applyFont="1" applyFill="1" applyBorder="1" applyAlignment="1">
      <alignment horizontal="left" vertical="center" wrapText="1"/>
    </xf>
    <xf numFmtId="0" fontId="0" fillId="43" borderId="19" xfId="0" applyFont="1" applyFill="1" applyBorder="1" applyAlignment="1">
      <alignment horizontal="left" vertical="center" wrapText="1"/>
    </xf>
    <xf numFmtId="0" fontId="95" fillId="43" borderId="10" xfId="0" applyNumberFormat="1" applyFont="1" applyFill="1" applyBorder="1" applyAlignment="1">
      <alignment/>
    </xf>
    <xf numFmtId="0" fontId="97" fillId="43" borderId="10" xfId="0" applyNumberFormat="1" applyFont="1" applyFill="1" applyBorder="1" applyAlignment="1">
      <alignment/>
    </xf>
    <xf numFmtId="0" fontId="0" fillId="43" borderId="16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15" fillId="43" borderId="10" xfId="0" applyFont="1" applyFill="1" applyBorder="1" applyAlignment="1">
      <alignment horizontal="left" vertical="center" wrapText="1"/>
    </xf>
    <xf numFmtId="0" fontId="96" fillId="43" borderId="10" xfId="0" applyNumberFormat="1" applyFont="1" applyFill="1" applyBorder="1" applyAlignment="1">
      <alignment/>
    </xf>
    <xf numFmtId="0" fontId="17" fillId="43" borderId="24" xfId="0" applyFont="1" applyFill="1" applyBorder="1" applyAlignment="1">
      <alignment vertical="top" wrapText="1"/>
    </xf>
    <xf numFmtId="49" fontId="0" fillId="43" borderId="19" xfId="0" applyNumberFormat="1" applyFont="1" applyFill="1" applyBorder="1" applyAlignment="1">
      <alignment horizontal="left" wrapText="1"/>
    </xf>
    <xf numFmtId="0" fontId="0" fillId="43" borderId="16" xfId="0" applyFont="1" applyFill="1" applyBorder="1" applyAlignment="1">
      <alignment horizontal="left" vertical="center" wrapText="1"/>
    </xf>
    <xf numFmtId="0" fontId="27" fillId="43" borderId="10" xfId="0" applyFont="1" applyFill="1" applyBorder="1" applyAlignment="1">
      <alignment horizontal="left" vertical="center" wrapText="1"/>
    </xf>
    <xf numFmtId="0" fontId="95" fillId="43" borderId="10" xfId="0" applyNumberFormat="1" applyFont="1" applyFill="1" applyBorder="1" applyAlignment="1">
      <alignment wrapText="1"/>
    </xf>
    <xf numFmtId="0" fontId="0" fillId="43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43" borderId="19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wrapText="1"/>
    </xf>
    <xf numFmtId="0" fontId="0" fillId="43" borderId="19" xfId="0" applyFont="1" applyFill="1" applyBorder="1" applyAlignment="1">
      <alignment horizontal="left" vertical="center" wrapText="1"/>
    </xf>
    <xf numFmtId="0" fontId="0" fillId="43" borderId="19" xfId="0" applyFont="1" applyFill="1" applyBorder="1" applyAlignment="1">
      <alignment horizontal="left" vertical="center" wrapText="1"/>
    </xf>
    <xf numFmtId="166" fontId="20" fillId="35" borderId="10" xfId="0" applyNumberFormat="1" applyFont="1" applyFill="1" applyBorder="1" applyAlignment="1">
      <alignment/>
    </xf>
    <xf numFmtId="166" fontId="25" fillId="0" borderId="0" xfId="0" applyNumberFormat="1" applyFont="1" applyFill="1" applyBorder="1" applyAlignment="1">
      <alignment/>
    </xf>
    <xf numFmtId="166" fontId="95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 horizontal="right"/>
    </xf>
    <xf numFmtId="0" fontId="10" fillId="43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/>
    </xf>
    <xf numFmtId="166" fontId="15" fillId="35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166" fontId="15" fillId="33" borderId="10" xfId="0" applyNumberFormat="1" applyFont="1" applyFill="1" applyBorder="1" applyAlignment="1">
      <alignment/>
    </xf>
    <xf numFmtId="0" fontId="10" fillId="37" borderId="10" xfId="0" applyNumberFormat="1" applyFont="1" applyFill="1" applyBorder="1" applyAlignment="1">
      <alignment/>
    </xf>
    <xf numFmtId="2" fontId="10" fillId="37" borderId="10" xfId="0" applyNumberFormat="1" applyFont="1" applyFill="1" applyBorder="1" applyAlignment="1">
      <alignment/>
    </xf>
    <xf numFmtId="0" fontId="10" fillId="35" borderId="10" xfId="0" applyNumberFormat="1" applyFont="1" applyFill="1" applyBorder="1" applyAlignment="1">
      <alignment/>
    </xf>
    <xf numFmtId="2" fontId="10" fillId="35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/>
    </xf>
    <xf numFmtId="2" fontId="10" fillId="43" borderId="10" xfId="0" applyNumberFormat="1" applyFont="1" applyFill="1" applyBorder="1" applyAlignment="1">
      <alignment/>
    </xf>
    <xf numFmtId="0" fontId="9" fillId="35" borderId="10" xfId="0" applyNumberFormat="1" applyFont="1" applyFill="1" applyBorder="1" applyAlignment="1">
      <alignment/>
    </xf>
    <xf numFmtId="0" fontId="12" fillId="35" borderId="10" xfId="0" applyNumberFormat="1" applyFont="1" applyFill="1" applyBorder="1" applyAlignment="1">
      <alignment/>
    </xf>
    <xf numFmtId="166" fontId="10" fillId="0" borderId="10" xfId="0" applyNumberFormat="1" applyFont="1" applyFill="1" applyBorder="1" applyAlignment="1">
      <alignment/>
    </xf>
    <xf numFmtId="0" fontId="11" fillId="35" borderId="10" xfId="0" applyNumberFormat="1" applyFont="1" applyFill="1" applyBorder="1" applyAlignment="1">
      <alignment/>
    </xf>
    <xf numFmtId="0" fontId="10" fillId="12" borderId="10" xfId="0" applyNumberFormat="1" applyFont="1" applyFill="1" applyBorder="1" applyAlignment="1">
      <alignment horizontal="right"/>
    </xf>
    <xf numFmtId="166" fontId="10" fillId="43" borderId="10" xfId="0" applyNumberFormat="1" applyFont="1" applyFill="1" applyBorder="1" applyAlignment="1">
      <alignment/>
    </xf>
    <xf numFmtId="0" fontId="10" fillId="6" borderId="10" xfId="0" applyNumberFormat="1" applyFont="1" applyFill="1" applyBorder="1" applyAlignment="1">
      <alignment/>
    </xf>
    <xf numFmtId="2" fontId="10" fillId="6" borderId="10" xfId="0" applyNumberFormat="1" applyFont="1" applyFill="1" applyBorder="1" applyAlignment="1">
      <alignment/>
    </xf>
    <xf numFmtId="0" fontId="10" fillId="38" borderId="10" xfId="0" applyNumberFormat="1" applyFont="1" applyFill="1" applyBorder="1" applyAlignment="1">
      <alignment/>
    </xf>
    <xf numFmtId="0" fontId="10" fillId="42" borderId="10" xfId="0" applyNumberFormat="1" applyFont="1" applyFill="1" applyBorder="1" applyAlignment="1">
      <alignment/>
    </xf>
    <xf numFmtId="2" fontId="10" fillId="42" borderId="10" xfId="0" applyNumberFormat="1" applyFont="1" applyFill="1" applyBorder="1" applyAlignment="1">
      <alignment/>
    </xf>
    <xf numFmtId="0" fontId="10" fillId="43" borderId="10" xfId="0" applyNumberFormat="1" applyFont="1" applyFill="1" applyBorder="1" applyAlignment="1">
      <alignment wrapText="1"/>
    </xf>
    <xf numFmtId="2" fontId="10" fillId="43" borderId="10" xfId="0" applyNumberFormat="1" applyFont="1" applyFill="1" applyBorder="1" applyAlignment="1">
      <alignment wrapText="1"/>
    </xf>
    <xf numFmtId="170" fontId="15" fillId="33" borderId="10" xfId="58" applyNumberFormat="1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0" fillId="43" borderId="19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right" wrapText="1"/>
    </xf>
    <xf numFmtId="0" fontId="17" fillId="35" borderId="10" xfId="0" applyFont="1" applyFill="1" applyBorder="1" applyAlignment="1">
      <alignment horizontal="justify" wrapText="1"/>
    </xf>
    <xf numFmtId="0" fontId="17" fillId="35" borderId="10" xfId="0" applyFont="1" applyFill="1" applyBorder="1" applyAlignment="1">
      <alignment horizontal="left" wrapText="1"/>
    </xf>
    <xf numFmtId="2" fontId="15" fillId="33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/>
    </xf>
    <xf numFmtId="2" fontId="15" fillId="35" borderId="10" xfId="0" applyNumberFormat="1" applyFont="1" applyFill="1" applyBorder="1" applyAlignment="1">
      <alignment/>
    </xf>
    <xf numFmtId="167" fontId="15" fillId="33" borderId="10" xfId="0" applyNumberFormat="1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2" fontId="10" fillId="41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7" fillId="35" borderId="10" xfId="0" applyFont="1" applyFill="1" applyBorder="1" applyAlignment="1">
      <alignment horizontal="right"/>
    </xf>
    <xf numFmtId="0" fontId="14" fillId="35" borderId="10" xfId="0" applyFont="1" applyFill="1" applyBorder="1" applyAlignment="1">
      <alignment/>
    </xf>
    <xf numFmtId="166" fontId="17" fillId="35" borderId="10" xfId="0" applyNumberFormat="1" applyFont="1" applyFill="1" applyBorder="1" applyAlignment="1">
      <alignment horizontal="right"/>
    </xf>
    <xf numFmtId="0" fontId="14" fillId="35" borderId="10" xfId="0" applyFont="1" applyFill="1" applyBorder="1" applyAlignment="1">
      <alignment horizontal="right"/>
    </xf>
    <xf numFmtId="0" fontId="15" fillId="35" borderId="10" xfId="0" applyFont="1" applyFill="1" applyBorder="1" applyAlignment="1">
      <alignment horizontal="right"/>
    </xf>
    <xf numFmtId="166" fontId="15" fillId="35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166" fontId="15" fillId="33" borderId="10" xfId="0" applyNumberFormat="1" applyFont="1" applyFill="1" applyBorder="1" applyAlignment="1">
      <alignment horizontal="right"/>
    </xf>
    <xf numFmtId="0" fontId="17" fillId="35" borderId="25" xfId="0" applyFont="1" applyFill="1" applyBorder="1" applyAlignment="1">
      <alignment horizontal="right" wrapText="1"/>
    </xf>
    <xf numFmtId="0" fontId="17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vertical="center"/>
    </xf>
    <xf numFmtId="0" fontId="14" fillId="35" borderId="16" xfId="0" applyFont="1" applyFill="1" applyBorder="1" applyAlignment="1">
      <alignment/>
    </xf>
    <xf numFmtId="1" fontId="15" fillId="35" borderId="10" xfId="0" applyNumberFormat="1" applyFont="1" applyFill="1" applyBorder="1" applyAlignment="1">
      <alignment/>
    </xf>
    <xf numFmtId="0" fontId="17" fillId="35" borderId="26" xfId="0" applyFont="1" applyFill="1" applyBorder="1" applyAlignment="1">
      <alignment horizontal="right" wrapText="1"/>
    </xf>
    <xf numFmtId="0" fontId="17" fillId="35" borderId="16" xfId="0" applyFont="1" applyFill="1" applyBorder="1" applyAlignment="1">
      <alignment horizontal="right" wrapText="1"/>
    </xf>
    <xf numFmtId="166" fontId="17" fillId="35" borderId="10" xfId="0" applyNumberFormat="1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right"/>
    </xf>
    <xf numFmtId="167" fontId="17" fillId="35" borderId="10" xfId="0" applyNumberFormat="1" applyFont="1" applyFill="1" applyBorder="1" applyAlignment="1">
      <alignment horizontal="right"/>
    </xf>
    <xf numFmtId="0" fontId="9" fillId="43" borderId="10" xfId="0" applyNumberFormat="1" applyFont="1" applyFill="1" applyBorder="1" applyAlignment="1">
      <alignment/>
    </xf>
    <xf numFmtId="0" fontId="10" fillId="40" borderId="10" xfId="0" applyNumberFormat="1" applyFont="1" applyFill="1" applyBorder="1" applyAlignment="1">
      <alignment/>
    </xf>
    <xf numFmtId="2" fontId="10" fillId="40" borderId="10" xfId="0" applyNumberFormat="1" applyFont="1" applyFill="1" applyBorder="1" applyAlignment="1">
      <alignment/>
    </xf>
    <xf numFmtId="0" fontId="10" fillId="41" borderId="10" xfId="0" applyNumberFormat="1" applyFont="1" applyFill="1" applyBorder="1" applyAlignment="1">
      <alignment/>
    </xf>
    <xf numFmtId="2" fontId="10" fillId="41" borderId="10" xfId="0" applyNumberFormat="1" applyFont="1" applyFill="1" applyBorder="1" applyAlignment="1">
      <alignment horizontal="right"/>
    </xf>
    <xf numFmtId="0" fontId="10" fillId="41" borderId="10" xfId="0" applyNumberFormat="1" applyFont="1" applyFill="1" applyBorder="1" applyAlignment="1">
      <alignment horizontal="right"/>
    </xf>
    <xf numFmtId="2" fontId="10" fillId="34" borderId="10" xfId="0" applyNumberFormat="1" applyFont="1" applyFill="1" applyBorder="1" applyAlignment="1">
      <alignment horizontal="right"/>
    </xf>
    <xf numFmtId="0" fontId="10" fillId="34" borderId="10" xfId="0" applyNumberFormat="1" applyFont="1" applyFill="1" applyBorder="1" applyAlignment="1">
      <alignment horizontal="right"/>
    </xf>
    <xf numFmtId="0" fontId="10" fillId="35" borderId="10" xfId="0" applyNumberFormat="1" applyFont="1" applyFill="1" applyBorder="1" applyAlignment="1">
      <alignment horizontal="right"/>
    </xf>
    <xf numFmtId="2" fontId="10" fillId="35" borderId="10" xfId="0" applyNumberFormat="1" applyFont="1" applyFill="1" applyBorder="1" applyAlignment="1">
      <alignment horizontal="right"/>
    </xf>
    <xf numFmtId="0" fontId="10" fillId="0" borderId="22" xfId="0" applyNumberFormat="1" applyFont="1" applyFill="1" applyBorder="1" applyAlignment="1">
      <alignment horizontal="right"/>
    </xf>
    <xf numFmtId="2" fontId="10" fillId="0" borderId="22" xfId="0" applyNumberFormat="1" applyFont="1" applyFill="1" applyBorder="1" applyAlignment="1">
      <alignment horizontal="right"/>
    </xf>
    <xf numFmtId="0" fontId="15" fillId="43" borderId="10" xfId="0" applyFont="1" applyFill="1" applyBorder="1" applyAlignment="1">
      <alignment horizontal="left" vertical="center" wrapText="1"/>
    </xf>
    <xf numFmtId="2" fontId="10" fillId="43" borderId="10" xfId="0" applyNumberFormat="1" applyFont="1" applyFill="1" applyBorder="1" applyAlignment="1">
      <alignment horizontal="right"/>
    </xf>
    <xf numFmtId="0" fontId="10" fillId="43" borderId="10" xfId="0" applyNumberFormat="1" applyFont="1" applyFill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166" fontId="10" fillId="0" borderId="10" xfId="0" applyNumberFormat="1" applyFont="1" applyBorder="1" applyAlignment="1">
      <alignment horizontal="right"/>
    </xf>
    <xf numFmtId="0" fontId="15" fillId="44" borderId="10" xfId="0" applyFont="1" applyFill="1" applyBorder="1" applyAlignment="1">
      <alignment horizontal="left" vertical="center" wrapText="1"/>
    </xf>
    <xf numFmtId="0" fontId="0" fillId="44" borderId="19" xfId="0" applyFont="1" applyFill="1" applyBorder="1" applyAlignment="1">
      <alignment horizontal="left" vertical="center" wrapText="1"/>
    </xf>
    <xf numFmtId="0" fontId="10" fillId="44" borderId="10" xfId="0" applyNumberFormat="1" applyFont="1" applyFill="1" applyBorder="1" applyAlignment="1">
      <alignment/>
    </xf>
    <xf numFmtId="2" fontId="10" fillId="44" borderId="10" xfId="0" applyNumberFormat="1" applyFont="1" applyFill="1" applyBorder="1" applyAlignment="1">
      <alignment/>
    </xf>
    <xf numFmtId="0" fontId="95" fillId="44" borderId="10" xfId="0" applyNumberFormat="1" applyFont="1" applyFill="1" applyBorder="1" applyAlignment="1">
      <alignment/>
    </xf>
    <xf numFmtId="0" fontId="0" fillId="44" borderId="16" xfId="0" applyFont="1" applyFill="1" applyBorder="1" applyAlignment="1">
      <alignment/>
    </xf>
    <xf numFmtId="0" fontId="0" fillId="44" borderId="10" xfId="0" applyFont="1" applyFill="1" applyBorder="1" applyAlignment="1">
      <alignment/>
    </xf>
    <xf numFmtId="0" fontId="96" fillId="44" borderId="10" xfId="0" applyNumberFormat="1" applyFont="1" applyFill="1" applyBorder="1" applyAlignment="1">
      <alignment/>
    </xf>
    <xf numFmtId="0" fontId="19" fillId="44" borderId="19" xfId="0" applyFont="1" applyFill="1" applyBorder="1" applyAlignment="1">
      <alignment horizontal="left" vertical="center" wrapText="1"/>
    </xf>
    <xf numFmtId="0" fontId="10" fillId="37" borderId="10" xfId="0" applyNumberFormat="1" applyFont="1" applyFill="1" applyBorder="1" applyAlignment="1">
      <alignment wrapText="1"/>
    </xf>
    <xf numFmtId="2" fontId="10" fillId="37" borderId="10" xfId="0" applyNumberFormat="1" applyFont="1" applyFill="1" applyBorder="1" applyAlignment="1">
      <alignment wrapText="1"/>
    </xf>
    <xf numFmtId="0" fontId="11" fillId="43" borderId="10" xfId="0" applyNumberFormat="1" applyFont="1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6" fontId="14" fillId="35" borderId="16" xfId="0" applyNumberFormat="1" applyFont="1" applyFill="1" applyBorder="1" applyAlignment="1">
      <alignment/>
    </xf>
    <xf numFmtId="166" fontId="14" fillId="35" borderId="10" xfId="0" applyNumberFormat="1" applyFont="1" applyFill="1" applyBorder="1" applyAlignment="1">
      <alignment/>
    </xf>
    <xf numFmtId="167" fontId="15" fillId="35" borderId="10" xfId="0" applyNumberFormat="1" applyFont="1" applyFill="1" applyBorder="1" applyAlignment="1">
      <alignment/>
    </xf>
    <xf numFmtId="0" fontId="15" fillId="45" borderId="22" xfId="0" applyFont="1" applyFill="1" applyBorder="1" applyAlignment="1">
      <alignment/>
    </xf>
    <xf numFmtId="166" fontId="15" fillId="45" borderId="22" xfId="0" applyNumberFormat="1" applyFont="1" applyFill="1" applyBorder="1" applyAlignment="1">
      <alignment/>
    </xf>
    <xf numFmtId="169" fontId="10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5" fillId="0" borderId="0" xfId="0" applyFont="1" applyAlignment="1">
      <alignment horizontal="right" vertical="center" wrapText="1"/>
    </xf>
    <xf numFmtId="0" fontId="10" fillId="19" borderId="10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/>
    </xf>
    <xf numFmtId="0" fontId="10" fillId="19" borderId="14" xfId="0" applyFont="1" applyFill="1" applyBorder="1" applyAlignment="1">
      <alignment horizontal="center" vertical="center" wrapText="1"/>
    </xf>
    <xf numFmtId="0" fontId="10" fillId="19" borderId="27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center" vertical="center"/>
    </xf>
    <xf numFmtId="0" fontId="29" fillId="0" borderId="29" xfId="0" applyFont="1" applyBorder="1" applyAlignment="1">
      <alignment horizontal="left" vertical="center" wrapText="1"/>
    </xf>
    <xf numFmtId="167" fontId="29" fillId="0" borderId="29" xfId="0" applyNumberFormat="1" applyFont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horizontal="left" vertical="center" wrapText="1"/>
    </xf>
    <xf numFmtId="167" fontId="29" fillId="0" borderId="30" xfId="0" applyNumberFormat="1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167" fontId="29" fillId="33" borderId="30" xfId="0" applyNumberFormat="1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11" fillId="40" borderId="29" xfId="0" applyNumberFormat="1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49" fontId="11" fillId="0" borderId="29" xfId="0" applyNumberFormat="1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49" fontId="11" fillId="0" borderId="29" xfId="0" applyNumberFormat="1" applyFont="1" applyBorder="1" applyAlignment="1">
      <alignment horizontal="left" vertical="center" wrapText="1"/>
    </xf>
    <xf numFmtId="49" fontId="11" fillId="0" borderId="30" xfId="0" applyNumberFormat="1" applyFont="1" applyFill="1" applyBorder="1" applyAlignment="1">
      <alignment horizontal="left" vertical="center" wrapText="1"/>
    </xf>
    <xf numFmtId="0" fontId="37" fillId="0" borderId="33" xfId="0" applyFont="1" applyFill="1" applyBorder="1" applyAlignment="1">
      <alignment horizontal="left" vertical="center" wrapText="1"/>
    </xf>
    <xf numFmtId="0" fontId="38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/>
    </xf>
    <xf numFmtId="0" fontId="29" fillId="0" borderId="28" xfId="0" applyFont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/>
    </xf>
    <xf numFmtId="0" fontId="29" fillId="33" borderId="34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37" fillId="40" borderId="28" xfId="0" applyFont="1" applyFill="1" applyBorder="1" applyAlignment="1">
      <alignment horizontal="left" vertical="center" wrapText="1"/>
    </xf>
    <xf numFmtId="0" fontId="38" fillId="0" borderId="28" xfId="0" applyFont="1" applyBorder="1" applyAlignment="1">
      <alignment horizontal="center" vertical="center"/>
    </xf>
    <xf numFmtId="0" fontId="11" fillId="40" borderId="29" xfId="0" applyFont="1" applyFill="1" applyBorder="1" applyAlignment="1">
      <alignment horizontal="left" vertical="center" wrapText="1"/>
    </xf>
    <xf numFmtId="0" fontId="11" fillId="40" borderId="28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167" fontId="29" fillId="0" borderId="31" xfId="0" applyNumberFormat="1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67" fontId="29" fillId="33" borderId="29" xfId="0" applyNumberFormat="1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left"/>
    </xf>
    <xf numFmtId="0" fontId="11" fillId="0" borderId="30" xfId="0" applyFont="1" applyBorder="1" applyAlignment="1">
      <alignment horizontal="left" wrapText="1"/>
    </xf>
    <xf numFmtId="0" fontId="11" fillId="0" borderId="30" xfId="0" applyFont="1" applyBorder="1" applyAlignment="1">
      <alignment horizontal="right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/>
    </xf>
    <xf numFmtId="0" fontId="12" fillId="0" borderId="28" xfId="0" applyFont="1" applyBorder="1" applyAlignment="1">
      <alignment/>
    </xf>
    <xf numFmtId="0" fontId="10" fillId="0" borderId="22" xfId="0" applyFont="1" applyBorder="1" applyAlignment="1">
      <alignment horizontal="right" vertical="center" wrapText="1"/>
    </xf>
    <xf numFmtId="0" fontId="29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167" fontId="29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67" fontId="14" fillId="0" borderId="0" xfId="0" applyNumberFormat="1" applyFont="1" applyBorder="1" applyAlignment="1">
      <alignment horizontal="left" vertical="center" wrapText="1"/>
    </xf>
    <xf numFmtId="0" fontId="17" fillId="4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4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19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/>
    </xf>
    <xf numFmtId="0" fontId="16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49" fontId="0" fillId="0" borderId="0" xfId="0" applyNumberFormat="1" applyAlignment="1">
      <alignment/>
    </xf>
    <xf numFmtId="0" fontId="17" fillId="0" borderId="0" xfId="0" applyFont="1" applyAlignment="1">
      <alignment/>
    </xf>
    <xf numFmtId="0" fontId="40" fillId="46" borderId="35" xfId="0" applyFont="1" applyFill="1" applyBorder="1" applyAlignment="1">
      <alignment horizontal="center" vertical="center"/>
    </xf>
    <xf numFmtId="49" fontId="40" fillId="46" borderId="10" xfId="0" applyNumberFormat="1" applyFont="1" applyFill="1" applyBorder="1" applyAlignment="1">
      <alignment horizontal="center" vertical="center" wrapText="1"/>
    </xf>
    <xf numFmtId="0" fontId="40" fillId="46" borderId="10" xfId="0" applyFont="1" applyFill="1" applyBorder="1" applyAlignment="1">
      <alignment horizontal="center" vertical="center" wrapText="1"/>
    </xf>
    <xf numFmtId="0" fontId="40" fillId="46" borderId="10" xfId="0" applyFont="1" applyFill="1" applyBorder="1" applyAlignment="1">
      <alignment horizontal="center" vertical="center"/>
    </xf>
    <xf numFmtId="0" fontId="40" fillId="46" borderId="36" xfId="0" applyFont="1" applyFill="1" applyBorder="1" applyAlignment="1">
      <alignment horizontal="center" vertical="center" wrapText="1"/>
    </xf>
    <xf numFmtId="0" fontId="45" fillId="0" borderId="37" xfId="0" applyFont="1" applyBorder="1" applyAlignment="1">
      <alignment vertical="top" wrapText="1"/>
    </xf>
    <xf numFmtId="49" fontId="45" fillId="0" borderId="37" xfId="0" applyNumberFormat="1" applyFont="1" applyBorder="1" applyAlignment="1">
      <alignment horizontal="center" vertical="top" wrapText="1"/>
    </xf>
    <xf numFmtId="0" fontId="40" fillId="0" borderId="37" xfId="0" applyFont="1" applyBorder="1" applyAlignment="1">
      <alignment horizontal="center"/>
    </xf>
    <xf numFmtId="0" fontId="40" fillId="33" borderId="37" xfId="0" applyFont="1" applyFill="1" applyBorder="1" applyAlignment="1">
      <alignment horizontal="center" wrapText="1"/>
    </xf>
    <xf numFmtId="0" fontId="45" fillId="0" borderId="38" xfId="0" applyFont="1" applyBorder="1" applyAlignment="1">
      <alignment wrapText="1"/>
    </xf>
    <xf numFmtId="49" fontId="45" fillId="0" borderId="38" xfId="0" applyNumberFormat="1" applyFont="1" applyBorder="1" applyAlignment="1">
      <alignment horizontal="center" wrapText="1"/>
    </xf>
    <xf numFmtId="0" fontId="40" fillId="0" borderId="38" xfId="0" applyFont="1" applyBorder="1" applyAlignment="1">
      <alignment horizontal="center"/>
    </xf>
    <xf numFmtId="0" fontId="40" fillId="33" borderId="38" xfId="0" applyFont="1" applyFill="1" applyBorder="1" applyAlignment="1">
      <alignment horizontal="center" wrapText="1"/>
    </xf>
    <xf numFmtId="0" fontId="46" fillId="0" borderId="38" xfId="0" applyFont="1" applyBorder="1" applyAlignment="1">
      <alignment/>
    </xf>
    <xf numFmtId="0" fontId="46" fillId="33" borderId="38" xfId="0" applyFont="1" applyFill="1" applyBorder="1" applyAlignment="1">
      <alignment/>
    </xf>
    <xf numFmtId="0" fontId="40" fillId="0" borderId="38" xfId="0" applyFont="1" applyBorder="1" applyAlignment="1">
      <alignment wrapText="1"/>
    </xf>
    <xf numFmtId="49" fontId="40" fillId="0" borderId="38" xfId="0" applyNumberFormat="1" applyFont="1" applyBorder="1" applyAlignment="1">
      <alignment horizontal="center" wrapText="1"/>
    </xf>
    <xf numFmtId="0" fontId="40" fillId="40" borderId="38" xfId="0" applyFont="1" applyFill="1" applyBorder="1" applyAlignment="1">
      <alignment horizontal="center" wrapText="1"/>
    </xf>
    <xf numFmtId="0" fontId="40" fillId="0" borderId="39" xfId="0" applyFont="1" applyBorder="1" applyAlignment="1">
      <alignment wrapText="1"/>
    </xf>
    <xf numFmtId="49" fontId="40" fillId="0" borderId="39" xfId="0" applyNumberFormat="1" applyFont="1" applyBorder="1" applyAlignment="1">
      <alignment horizontal="center" wrapText="1"/>
    </xf>
    <xf numFmtId="0" fontId="40" fillId="0" borderId="39" xfId="0" applyFont="1" applyBorder="1" applyAlignment="1">
      <alignment horizontal="center"/>
    </xf>
    <xf numFmtId="0" fontId="40" fillId="40" borderId="39" xfId="0" applyFont="1" applyFill="1" applyBorder="1" applyAlignment="1">
      <alignment horizontal="center" wrapText="1"/>
    </xf>
    <xf numFmtId="0" fontId="46" fillId="0" borderId="39" xfId="0" applyFont="1" applyBorder="1" applyAlignment="1">
      <alignment/>
    </xf>
    <xf numFmtId="0" fontId="45" fillId="0" borderId="40" xfId="0" applyFont="1" applyBorder="1" applyAlignment="1">
      <alignment wrapText="1"/>
    </xf>
    <xf numFmtId="49" fontId="40" fillId="0" borderId="19" xfId="0" applyNumberFormat="1" applyFont="1" applyBorder="1" applyAlignment="1">
      <alignment wrapText="1"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42" xfId="0" applyFont="1" applyBorder="1" applyAlignment="1">
      <alignment horizontal="center" wrapText="1"/>
    </xf>
    <xf numFmtId="0" fontId="46" fillId="0" borderId="42" xfId="0" applyFont="1" applyBorder="1" applyAlignment="1">
      <alignment/>
    </xf>
    <xf numFmtId="0" fontId="0" fillId="0" borderId="0" xfId="0" applyFont="1" applyAlignment="1">
      <alignment/>
    </xf>
    <xf numFmtId="0" fontId="45" fillId="0" borderId="38" xfId="0" applyFont="1" applyBorder="1" applyAlignment="1">
      <alignment horizontal="center"/>
    </xf>
    <xf numFmtId="0" fontId="45" fillId="40" borderId="38" xfId="0" applyFont="1" applyFill="1" applyBorder="1" applyAlignment="1">
      <alignment horizontal="center" wrapText="1"/>
    </xf>
    <xf numFmtId="0" fontId="47" fillId="0" borderId="38" xfId="0" applyFont="1" applyBorder="1" applyAlignment="1">
      <alignment/>
    </xf>
    <xf numFmtId="0" fontId="47" fillId="33" borderId="38" xfId="0" applyFont="1" applyFill="1" applyBorder="1" applyAlignment="1">
      <alignment/>
    </xf>
    <xf numFmtId="0" fontId="40" fillId="0" borderId="38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0" fillId="0" borderId="38" xfId="0" applyFont="1" applyBorder="1" applyAlignment="1">
      <alignment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38" xfId="0" applyFont="1" applyFill="1" applyBorder="1" applyAlignment="1">
      <alignment wrapText="1"/>
    </xf>
    <xf numFmtId="0" fontId="40" fillId="0" borderId="38" xfId="0" applyFont="1" applyFill="1" applyBorder="1" applyAlignment="1">
      <alignment vertical="top" wrapText="1"/>
    </xf>
    <xf numFmtId="49" fontId="40" fillId="0" borderId="38" xfId="0" applyNumberFormat="1" applyFont="1" applyFill="1" applyBorder="1" applyAlignment="1">
      <alignment horizontal="center" vertical="center" wrapText="1"/>
    </xf>
    <xf numFmtId="49" fontId="40" fillId="0" borderId="38" xfId="0" applyNumberFormat="1" applyFont="1" applyBorder="1" applyAlignment="1">
      <alignment horizontal="center" vertical="top" wrapText="1"/>
    </xf>
    <xf numFmtId="0" fontId="43" fillId="0" borderId="42" xfId="0" applyFont="1" applyBorder="1" applyAlignment="1">
      <alignment wrapText="1"/>
    </xf>
    <xf numFmtId="49" fontId="40" fillId="0" borderId="42" xfId="0" applyNumberFormat="1" applyFont="1" applyBorder="1" applyAlignment="1">
      <alignment horizontal="center" wrapText="1"/>
    </xf>
    <xf numFmtId="0" fontId="40" fillId="0" borderId="37" xfId="0" applyFont="1" applyBorder="1" applyAlignment="1">
      <alignment wrapText="1"/>
    </xf>
    <xf numFmtId="49" fontId="40" fillId="0" borderId="37" xfId="0" applyNumberFormat="1" applyFont="1" applyBorder="1" applyAlignment="1">
      <alignment horizontal="center" wrapText="1"/>
    </xf>
    <xf numFmtId="0" fontId="43" fillId="0" borderId="42" xfId="0" applyFont="1" applyBorder="1" applyAlignment="1">
      <alignment vertical="center" wrapText="1"/>
    </xf>
    <xf numFmtId="49" fontId="40" fillId="0" borderId="42" xfId="0" applyNumberFormat="1" applyFont="1" applyBorder="1" applyAlignment="1">
      <alignment horizontal="center"/>
    </xf>
    <xf numFmtId="0" fontId="40" fillId="40" borderId="37" xfId="0" applyFont="1" applyFill="1" applyBorder="1" applyAlignment="1">
      <alignment vertical="center" wrapText="1"/>
    </xf>
    <xf numFmtId="0" fontId="40" fillId="0" borderId="37" xfId="0" applyFont="1" applyBorder="1" applyAlignment="1">
      <alignment horizontal="center" wrapText="1"/>
    </xf>
    <xf numFmtId="0" fontId="40" fillId="0" borderId="37" xfId="0" applyFont="1" applyBorder="1" applyAlignment="1">
      <alignment/>
    </xf>
    <xf numFmtId="0" fontId="40" fillId="33" borderId="37" xfId="0" applyFont="1" applyFill="1" applyBorder="1" applyAlignment="1">
      <alignment/>
    </xf>
    <xf numFmtId="0" fontId="40" fillId="0" borderId="38" xfId="0" applyFont="1" applyBorder="1" applyAlignment="1">
      <alignment/>
    </xf>
    <xf numFmtId="0" fontId="40" fillId="33" borderId="38" xfId="0" applyFont="1" applyFill="1" applyBorder="1" applyAlignment="1">
      <alignment/>
    </xf>
    <xf numFmtId="0" fontId="40" fillId="0" borderId="37" xfId="0" applyFont="1" applyBorder="1" applyAlignment="1">
      <alignment vertical="center" wrapText="1"/>
    </xf>
    <xf numFmtId="49" fontId="40" fillId="0" borderId="37" xfId="0" applyNumberFormat="1" applyFont="1" applyBorder="1" applyAlignment="1">
      <alignment wrapText="1"/>
    </xf>
    <xf numFmtId="0" fontId="40" fillId="0" borderId="38" xfId="0" applyFont="1" applyFill="1" applyBorder="1" applyAlignment="1">
      <alignment vertical="center" wrapText="1"/>
    </xf>
    <xf numFmtId="49" fontId="40" fillId="0" borderId="38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0" fillId="0" borderId="0" xfId="0" applyFont="1" applyBorder="1" applyAlignment="1">
      <alignment/>
    </xf>
    <xf numFmtId="49" fontId="40" fillId="0" borderId="0" xfId="0" applyNumberFormat="1" applyFont="1" applyBorder="1" applyAlignment="1">
      <alignment/>
    </xf>
    <xf numFmtId="0" fontId="35" fillId="0" borderId="0" xfId="0" applyFont="1" applyAlignment="1">
      <alignment horizontal="right" vertical="center"/>
    </xf>
    <xf numFmtId="0" fontId="34" fillId="40" borderId="0" xfId="0" applyFont="1" applyFill="1" applyBorder="1" applyAlignment="1">
      <alignment horizontal="right" vertical="center" wrapText="1"/>
    </xf>
    <xf numFmtId="0" fontId="45" fillId="0" borderId="0" xfId="0" applyFont="1" applyFill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46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7" fillId="47" borderId="10" xfId="0" applyFont="1" applyFill="1" applyBorder="1" applyAlignment="1">
      <alignment vertical="center"/>
    </xf>
    <xf numFmtId="166" fontId="17" fillId="0" borderId="10" xfId="0" applyNumberFormat="1" applyFont="1" applyBorder="1" applyAlignment="1">
      <alignment vertical="center"/>
    </xf>
    <xf numFmtId="166" fontId="17" fillId="47" borderId="10" xfId="0" applyNumberFormat="1" applyFont="1" applyFill="1" applyBorder="1" applyAlignment="1">
      <alignment vertical="center"/>
    </xf>
    <xf numFmtId="0" fontId="16" fillId="19" borderId="10" xfId="0" applyFont="1" applyFill="1" applyBorder="1" applyAlignment="1">
      <alignment vertical="center"/>
    </xf>
    <xf numFmtId="0" fontId="16" fillId="47" borderId="10" xfId="0" applyFont="1" applyFill="1" applyBorder="1" applyAlignment="1">
      <alignment vertical="center"/>
    </xf>
    <xf numFmtId="1" fontId="17" fillId="0" borderId="10" xfId="0" applyNumberFormat="1" applyFont="1" applyBorder="1" applyAlignment="1">
      <alignment vertical="center"/>
    </xf>
    <xf numFmtId="166" fontId="16" fillId="19" borderId="10" xfId="0" applyNumberFormat="1" applyFont="1" applyFill="1" applyBorder="1" applyAlignment="1">
      <alignment vertical="center"/>
    </xf>
    <xf numFmtId="2" fontId="17" fillId="0" borderId="10" xfId="0" applyNumberFormat="1" applyFont="1" applyBorder="1" applyAlignment="1">
      <alignment vertical="center"/>
    </xf>
    <xf numFmtId="171" fontId="35" fillId="0" borderId="14" xfId="0" applyNumberFormat="1" applyFont="1" applyBorder="1" applyAlignment="1">
      <alignment horizontal="right" vertical="center" wrapText="1"/>
    </xf>
    <xf numFmtId="167" fontId="29" fillId="0" borderId="28" xfId="0" applyNumberFormat="1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171" fontId="29" fillId="0" borderId="30" xfId="0" applyNumberFormat="1" applyFont="1" applyBorder="1" applyAlignment="1">
      <alignment horizontal="right" vertical="center" wrapText="1"/>
    </xf>
    <xf numFmtId="167" fontId="9" fillId="0" borderId="31" xfId="0" applyNumberFormat="1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171" fontId="35" fillId="0" borderId="30" xfId="0" applyNumberFormat="1" applyFont="1" applyBorder="1" applyAlignment="1">
      <alignment horizontal="right" vertical="center" wrapText="1"/>
    </xf>
    <xf numFmtId="0" fontId="29" fillId="0" borderId="28" xfId="0" applyFont="1" applyBorder="1" applyAlignment="1">
      <alignment horizontal="center" vertical="center" wrapText="1"/>
    </xf>
    <xf numFmtId="167" fontId="29" fillId="0" borderId="29" xfId="0" applyNumberFormat="1" applyFont="1" applyBorder="1" applyAlignment="1">
      <alignment horizontal="center" vertical="center" wrapText="1"/>
    </xf>
    <xf numFmtId="166" fontId="29" fillId="0" borderId="34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3" fontId="29" fillId="0" borderId="31" xfId="0" applyNumberFormat="1" applyFont="1" applyBorder="1" applyAlignment="1">
      <alignment horizontal="center" vertical="center" wrapText="1"/>
    </xf>
    <xf numFmtId="3" fontId="29" fillId="0" borderId="34" xfId="0" applyNumberFormat="1" applyFont="1" applyBorder="1" applyAlignment="1">
      <alignment horizontal="center" vertical="center" wrapText="1"/>
    </xf>
    <xf numFmtId="166" fontId="29" fillId="0" borderId="29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166" fontId="29" fillId="0" borderId="3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171" fontId="29" fillId="0" borderId="44" xfId="0" applyNumberFormat="1" applyFont="1" applyBorder="1" applyAlignment="1">
      <alignment horizontal="right" vertical="center" wrapText="1"/>
    </xf>
    <xf numFmtId="166" fontId="29" fillId="0" borderId="30" xfId="0" applyNumberFormat="1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3" fontId="29" fillId="0" borderId="30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68" fontId="29" fillId="0" borderId="30" xfId="0" applyNumberFormat="1" applyFont="1" applyBorder="1" applyAlignment="1">
      <alignment horizontal="center" vertical="center" wrapText="1"/>
    </xf>
    <xf numFmtId="4" fontId="29" fillId="0" borderId="30" xfId="0" applyNumberFormat="1" applyFont="1" applyBorder="1" applyAlignment="1">
      <alignment horizontal="center" vertical="center" wrapText="1"/>
    </xf>
    <xf numFmtId="2" fontId="35" fillId="0" borderId="30" xfId="0" applyNumberFormat="1" applyFont="1" applyBorder="1" applyAlignment="1">
      <alignment horizontal="center" vertical="center" wrapText="1"/>
    </xf>
    <xf numFmtId="2" fontId="35" fillId="0" borderId="45" xfId="0" applyNumberFormat="1" applyFont="1" applyBorder="1" applyAlignment="1">
      <alignment horizontal="center" vertical="center" wrapText="1"/>
    </xf>
    <xf numFmtId="167" fontId="29" fillId="0" borderId="30" xfId="0" applyNumberFormat="1" applyFont="1" applyBorder="1" applyAlignment="1">
      <alignment horizontal="center" vertical="center" wrapText="1"/>
    </xf>
    <xf numFmtId="2" fontId="29" fillId="0" borderId="30" xfId="0" applyNumberFormat="1" applyFont="1" applyBorder="1" applyAlignment="1">
      <alignment horizontal="center" vertical="center" wrapText="1"/>
    </xf>
    <xf numFmtId="166" fontId="35" fillId="0" borderId="14" xfId="0" applyNumberFormat="1" applyFont="1" applyBorder="1" applyAlignment="1">
      <alignment horizontal="center" vertical="center" wrapText="1"/>
    </xf>
    <xf numFmtId="166" fontId="35" fillId="0" borderId="27" xfId="0" applyNumberFormat="1" applyFont="1" applyBorder="1" applyAlignment="1">
      <alignment horizontal="center" vertical="center" wrapText="1"/>
    </xf>
    <xf numFmtId="166" fontId="35" fillId="0" borderId="29" xfId="0" applyNumberFormat="1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/>
    </xf>
    <xf numFmtId="166" fontId="46" fillId="0" borderId="38" xfId="0" applyNumberFormat="1" applyFont="1" applyBorder="1" applyAlignment="1">
      <alignment/>
    </xf>
    <xf numFmtId="10" fontId="104" fillId="33" borderId="38" xfId="0" applyNumberFormat="1" applyFont="1" applyFill="1" applyBorder="1" applyAlignment="1">
      <alignment/>
    </xf>
    <xf numFmtId="167" fontId="40" fillId="0" borderId="38" xfId="0" applyNumberFormat="1" applyFont="1" applyBorder="1" applyAlignment="1">
      <alignment horizontal="center"/>
    </xf>
    <xf numFmtId="169" fontId="47" fillId="0" borderId="38" xfId="0" applyNumberFormat="1" applyFont="1" applyBorder="1" applyAlignment="1">
      <alignment/>
    </xf>
    <xf numFmtId="4" fontId="46" fillId="0" borderId="38" xfId="0" applyNumberFormat="1" applyFont="1" applyBorder="1" applyAlignment="1">
      <alignment/>
    </xf>
    <xf numFmtId="4" fontId="47" fillId="0" borderId="38" xfId="0" applyNumberFormat="1" applyFont="1" applyBorder="1" applyAlignment="1">
      <alignment/>
    </xf>
    <xf numFmtId="10" fontId="104" fillId="33" borderId="38" xfId="0" applyNumberFormat="1" applyFont="1" applyFill="1" applyBorder="1" applyAlignment="1">
      <alignment horizontal="center"/>
    </xf>
    <xf numFmtId="169" fontId="47" fillId="0" borderId="42" xfId="0" applyNumberFormat="1" applyFont="1" applyBorder="1" applyAlignment="1">
      <alignment/>
    </xf>
    <xf numFmtId="10" fontId="47" fillId="0" borderId="38" xfId="0" applyNumberFormat="1" applyFont="1" applyFill="1" applyBorder="1" applyAlignment="1">
      <alignment horizontal="center"/>
    </xf>
    <xf numFmtId="171" fontId="46" fillId="33" borderId="38" xfId="0" applyNumberFormat="1" applyFont="1" applyFill="1" applyBorder="1" applyAlignment="1">
      <alignment horizontal="center"/>
    </xf>
    <xf numFmtId="171" fontId="47" fillId="33" borderId="38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4" fontId="47" fillId="0" borderId="42" xfId="0" applyNumberFormat="1" applyFont="1" applyBorder="1" applyAlignment="1">
      <alignment/>
    </xf>
    <xf numFmtId="171" fontId="47" fillId="0" borderId="38" xfId="0" applyNumberFormat="1" applyFont="1" applyFill="1" applyBorder="1" applyAlignment="1">
      <alignment horizontal="center"/>
    </xf>
    <xf numFmtId="167" fontId="9" fillId="0" borderId="14" xfId="0" applyNumberFormat="1" applyFont="1" applyBorder="1" applyAlignment="1">
      <alignment horizontal="center" vertical="center" wrapText="1"/>
    </xf>
    <xf numFmtId="0" fontId="105" fillId="0" borderId="29" xfId="0" applyFont="1" applyFill="1" applyBorder="1" applyAlignment="1">
      <alignment horizontal="right" vertical="center" wrapText="1"/>
    </xf>
    <xf numFmtId="167" fontId="29" fillId="0" borderId="30" xfId="0" applyNumberFormat="1" applyFont="1" applyBorder="1" applyAlignment="1">
      <alignment horizontal="right" vertical="center" wrapText="1"/>
    </xf>
    <xf numFmtId="10" fontId="0" fillId="0" borderId="0" xfId="0" applyNumberFormat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67" fontId="29" fillId="0" borderId="34" xfId="0" applyNumberFormat="1" applyFont="1" applyBorder="1" applyAlignment="1">
      <alignment horizontal="center" vertical="center" wrapText="1"/>
    </xf>
    <xf numFmtId="171" fontId="29" fillId="0" borderId="34" xfId="0" applyNumberFormat="1" applyFont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7" fontId="17" fillId="0" borderId="10" xfId="0" applyNumberFormat="1" applyFont="1" applyBorder="1" applyAlignment="1">
      <alignment vertical="center"/>
    </xf>
    <xf numFmtId="0" fontId="17" fillId="19" borderId="10" xfId="0" applyFont="1" applyFill="1" applyBorder="1" applyAlignment="1">
      <alignment vertical="center"/>
    </xf>
    <xf numFmtId="0" fontId="40" fillId="19" borderId="10" xfId="0" applyFont="1" applyFill="1" applyBorder="1" applyAlignment="1">
      <alignment horizontal="center" vertical="center" wrapText="1"/>
    </xf>
    <xf numFmtId="171" fontId="106" fillId="48" borderId="38" xfId="0" applyNumberFormat="1" applyFont="1" applyFill="1" applyBorder="1" applyAlignment="1">
      <alignment horizontal="center"/>
    </xf>
    <xf numFmtId="171" fontId="104" fillId="48" borderId="38" xfId="0" applyNumberFormat="1" applyFont="1" applyFill="1" applyBorder="1" applyAlignment="1">
      <alignment horizontal="center"/>
    </xf>
    <xf numFmtId="0" fontId="10" fillId="40" borderId="15" xfId="0" applyFont="1" applyFill="1" applyBorder="1" applyAlignment="1">
      <alignment vertical="center" wrapText="1"/>
    </xf>
    <xf numFmtId="0" fontId="10" fillId="40" borderId="15" xfId="0" applyFont="1" applyFill="1" applyBorder="1" applyAlignment="1">
      <alignment vertical="center"/>
    </xf>
    <xf numFmtId="0" fontId="10" fillId="40" borderId="21" xfId="0" applyFont="1" applyFill="1" applyBorder="1" applyAlignment="1">
      <alignment vertical="center" wrapText="1"/>
    </xf>
    <xf numFmtId="0" fontId="10" fillId="40" borderId="19" xfId="0" applyFont="1" applyFill="1" applyBorder="1" applyAlignment="1">
      <alignment vertical="center" wrapText="1"/>
    </xf>
    <xf numFmtId="0" fontId="10" fillId="40" borderId="16" xfId="0" applyFont="1" applyFill="1" applyBorder="1" applyAlignment="1">
      <alignment vertical="center" wrapText="1"/>
    </xf>
    <xf numFmtId="0" fontId="10" fillId="40" borderId="26" xfId="0" applyFont="1" applyFill="1" applyBorder="1" applyAlignment="1">
      <alignment vertical="center" wrapText="1"/>
    </xf>
    <xf numFmtId="169" fontId="29" fillId="0" borderId="3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2" fontId="40" fillId="0" borderId="38" xfId="0" applyNumberFormat="1" applyFont="1" applyBorder="1" applyAlignment="1">
      <alignment horizontal="center"/>
    </xf>
    <xf numFmtId="0" fontId="46" fillId="40" borderId="38" xfId="0" applyFont="1" applyFill="1" applyBorder="1" applyAlignment="1">
      <alignment/>
    </xf>
    <xf numFmtId="0" fontId="51" fillId="0" borderId="38" xfId="0" applyFont="1" applyBorder="1" applyAlignment="1">
      <alignment wrapText="1"/>
    </xf>
    <xf numFmtId="2" fontId="29" fillId="0" borderId="29" xfId="0" applyNumberFormat="1" applyFont="1" applyBorder="1" applyAlignment="1">
      <alignment horizontal="center" vertical="center" wrapText="1"/>
    </xf>
    <xf numFmtId="10" fontId="29" fillId="0" borderId="30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169" fontId="29" fillId="0" borderId="31" xfId="0" applyNumberFormat="1" applyFont="1" applyBorder="1" applyAlignment="1">
      <alignment horizontal="center" vertical="center" wrapText="1"/>
    </xf>
    <xf numFmtId="171" fontId="29" fillId="0" borderId="30" xfId="55" applyNumberFormat="1" applyFont="1" applyBorder="1" applyAlignment="1">
      <alignment horizontal="right" vertical="center" wrapText="1"/>
    </xf>
    <xf numFmtId="0" fontId="9" fillId="46" borderId="23" xfId="0" applyFont="1" applyFill="1" applyBorder="1" applyAlignment="1">
      <alignment horizontal="center" vertical="center" wrapText="1"/>
    </xf>
    <xf numFmtId="0" fontId="9" fillId="46" borderId="26" xfId="0" applyFont="1" applyFill="1" applyBorder="1" applyAlignment="1">
      <alignment horizontal="center" vertical="center" wrapText="1"/>
    </xf>
    <xf numFmtId="0" fontId="9" fillId="46" borderId="46" xfId="0" applyFont="1" applyFill="1" applyBorder="1" applyAlignment="1">
      <alignment horizontal="center" vertical="center" wrapText="1"/>
    </xf>
    <xf numFmtId="0" fontId="9" fillId="46" borderId="21" xfId="0" applyFont="1" applyFill="1" applyBorder="1" applyAlignment="1">
      <alignment horizontal="center" vertical="center" wrapText="1"/>
    </xf>
    <xf numFmtId="0" fontId="9" fillId="46" borderId="19" xfId="0" applyFont="1" applyFill="1" applyBorder="1" applyAlignment="1">
      <alignment horizontal="center" vertical="center" wrapText="1"/>
    </xf>
    <xf numFmtId="0" fontId="9" fillId="46" borderId="16" xfId="0" applyFont="1" applyFill="1" applyBorder="1" applyAlignment="1">
      <alignment horizontal="center" vertical="center" wrapText="1"/>
    </xf>
    <xf numFmtId="0" fontId="36" fillId="4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10" fillId="47" borderId="21" xfId="0" applyFont="1" applyFill="1" applyBorder="1" applyAlignment="1">
      <alignment vertical="center" wrapText="1"/>
    </xf>
    <xf numFmtId="0" fontId="10" fillId="47" borderId="19" xfId="0" applyFont="1" applyFill="1" applyBorder="1" applyAlignment="1">
      <alignment vertical="center" wrapText="1"/>
    </xf>
    <xf numFmtId="0" fontId="10" fillId="47" borderId="16" xfId="0" applyFont="1" applyFill="1" applyBorder="1" applyAlignment="1">
      <alignment vertical="center" wrapText="1"/>
    </xf>
    <xf numFmtId="0" fontId="10" fillId="40" borderId="47" xfId="0" applyFont="1" applyFill="1" applyBorder="1" applyAlignment="1">
      <alignment vertical="center" wrapText="1"/>
    </xf>
    <xf numFmtId="0" fontId="10" fillId="40" borderId="48" xfId="0" applyFont="1" applyFill="1" applyBorder="1" applyAlignment="1">
      <alignment vertical="center" wrapText="1"/>
    </xf>
    <xf numFmtId="0" fontId="10" fillId="40" borderId="21" xfId="0" applyFont="1" applyFill="1" applyBorder="1" applyAlignment="1">
      <alignment vertical="center" wrapText="1"/>
    </xf>
    <xf numFmtId="0" fontId="10" fillId="40" borderId="19" xfId="0" applyFont="1" applyFill="1" applyBorder="1" applyAlignment="1">
      <alignment vertical="center" wrapText="1"/>
    </xf>
    <xf numFmtId="0" fontId="10" fillId="40" borderId="16" xfId="0" applyFont="1" applyFill="1" applyBorder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36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7" fillId="0" borderId="26" xfId="0" applyFont="1" applyBorder="1" applyAlignment="1">
      <alignment horizontal="right" vertical="center"/>
    </xf>
    <xf numFmtId="0" fontId="17" fillId="19" borderId="10" xfId="0" applyFont="1" applyFill="1" applyBorder="1" applyAlignment="1">
      <alignment vertical="center"/>
    </xf>
    <xf numFmtId="0" fontId="9" fillId="19" borderId="15" xfId="0" applyFont="1" applyFill="1" applyBorder="1" applyAlignment="1">
      <alignment vertical="center" wrapText="1"/>
    </xf>
    <xf numFmtId="0" fontId="9" fillId="19" borderId="0" xfId="0" applyFont="1" applyFill="1" applyBorder="1" applyAlignment="1">
      <alignment vertical="center" wrapText="1"/>
    </xf>
    <xf numFmtId="0" fontId="9" fillId="19" borderId="32" xfId="0" applyFont="1" applyFill="1" applyBorder="1" applyAlignment="1">
      <alignment vertical="center" wrapText="1"/>
    </xf>
    <xf numFmtId="0" fontId="10" fillId="40" borderId="49" xfId="0" applyFont="1" applyFill="1" applyBorder="1" applyAlignment="1">
      <alignment vertical="center" wrapText="1"/>
    </xf>
    <xf numFmtId="0" fontId="10" fillId="40" borderId="50" xfId="0" applyFont="1" applyFill="1" applyBorder="1" applyAlignment="1">
      <alignment vertical="center" wrapText="1"/>
    </xf>
    <xf numFmtId="0" fontId="9" fillId="19" borderId="21" xfId="0" applyFont="1" applyFill="1" applyBorder="1" applyAlignment="1">
      <alignment vertical="center" wrapText="1"/>
    </xf>
    <xf numFmtId="0" fontId="9" fillId="19" borderId="19" xfId="0" applyFont="1" applyFill="1" applyBorder="1" applyAlignment="1">
      <alignment vertical="center" wrapText="1"/>
    </xf>
    <xf numFmtId="0" fontId="9" fillId="19" borderId="16" xfId="0" applyFont="1" applyFill="1" applyBorder="1" applyAlignment="1">
      <alignment vertical="center" wrapText="1"/>
    </xf>
    <xf numFmtId="0" fontId="10" fillId="40" borderId="0" xfId="0" applyFont="1" applyFill="1" applyBorder="1" applyAlignment="1">
      <alignment vertical="center" wrapText="1"/>
    </xf>
    <xf numFmtId="0" fontId="10" fillId="40" borderId="32" xfId="0" applyFont="1" applyFill="1" applyBorder="1" applyAlignment="1">
      <alignment vertical="center" wrapText="1"/>
    </xf>
    <xf numFmtId="0" fontId="10" fillId="40" borderId="21" xfId="0" applyFont="1" applyFill="1" applyBorder="1" applyAlignment="1">
      <alignment horizontal="left" vertical="center" wrapText="1"/>
    </xf>
    <xf numFmtId="0" fontId="10" fillId="40" borderId="19" xfId="0" applyFont="1" applyFill="1" applyBorder="1" applyAlignment="1">
      <alignment horizontal="left" vertical="center" wrapText="1"/>
    </xf>
    <xf numFmtId="0" fontId="10" fillId="40" borderId="16" xfId="0" applyFont="1" applyFill="1" applyBorder="1" applyAlignment="1">
      <alignment horizontal="left" vertical="center" wrapText="1"/>
    </xf>
    <xf numFmtId="0" fontId="10" fillId="47" borderId="21" xfId="0" applyFont="1" applyFill="1" applyBorder="1" applyAlignment="1">
      <alignment horizontal="left" vertical="center" wrapText="1"/>
    </xf>
    <xf numFmtId="0" fontId="10" fillId="47" borderId="19" xfId="0" applyFont="1" applyFill="1" applyBorder="1" applyAlignment="1">
      <alignment horizontal="left" vertical="center" wrapText="1"/>
    </xf>
    <xf numFmtId="0" fontId="10" fillId="47" borderId="16" xfId="0" applyFont="1" applyFill="1" applyBorder="1" applyAlignment="1">
      <alignment horizontal="left" vertical="center" wrapText="1"/>
    </xf>
    <xf numFmtId="0" fontId="17" fillId="40" borderId="21" xfId="0" applyFont="1" applyFill="1" applyBorder="1" applyAlignment="1">
      <alignment vertical="center" wrapText="1"/>
    </xf>
    <xf numFmtId="0" fontId="17" fillId="40" borderId="19" xfId="0" applyFont="1" applyFill="1" applyBorder="1" applyAlignment="1">
      <alignment vertical="center" wrapText="1"/>
    </xf>
    <xf numFmtId="0" fontId="17" fillId="40" borderId="16" xfId="0" applyFont="1" applyFill="1" applyBorder="1" applyAlignment="1">
      <alignment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10" fillId="40" borderId="3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0" fontId="10" fillId="0" borderId="16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47" borderId="10" xfId="0" applyFont="1" applyFill="1" applyBorder="1" applyAlignment="1">
      <alignment vertical="center" wrapText="1"/>
    </xf>
    <xf numFmtId="0" fontId="34" fillId="47" borderId="10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52" xfId="0" applyFont="1" applyFill="1" applyBorder="1" applyAlignment="1">
      <alignment horizontal="left" wrapText="1"/>
    </xf>
    <xf numFmtId="0" fontId="50" fillId="40" borderId="21" xfId="0" applyFont="1" applyFill="1" applyBorder="1" applyAlignment="1">
      <alignment vertical="center" wrapText="1"/>
    </xf>
    <xf numFmtId="0" fontId="50" fillId="40" borderId="19" xfId="0" applyFont="1" applyFill="1" applyBorder="1" applyAlignment="1">
      <alignment vertical="center" wrapText="1"/>
    </xf>
    <xf numFmtId="0" fontId="50" fillId="40" borderId="16" xfId="0" applyFont="1" applyFill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4" fillId="0" borderId="26" xfId="0" applyFont="1" applyBorder="1" applyAlignment="1">
      <alignment horizontal="left"/>
    </xf>
    <xf numFmtId="0" fontId="34" fillId="0" borderId="46" xfId="0" applyFont="1" applyBorder="1" applyAlignment="1">
      <alignment horizontal="left"/>
    </xf>
    <xf numFmtId="0" fontId="9" fillId="19" borderId="53" xfId="0" applyFont="1" applyFill="1" applyBorder="1" applyAlignment="1">
      <alignment vertical="center" wrapText="1"/>
    </xf>
    <xf numFmtId="0" fontId="9" fillId="19" borderId="54" xfId="0" applyFont="1" applyFill="1" applyBorder="1" applyAlignment="1">
      <alignment vertical="center" wrapText="1"/>
    </xf>
    <xf numFmtId="0" fontId="9" fillId="19" borderId="55" xfId="0" applyFont="1" applyFill="1" applyBorder="1" applyAlignment="1">
      <alignment vertical="center" wrapText="1"/>
    </xf>
    <xf numFmtId="0" fontId="16" fillId="40" borderId="0" xfId="0" applyFont="1" applyFill="1" applyBorder="1" applyAlignment="1">
      <alignment horizontal="justify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34" borderId="51" xfId="0" applyFont="1" applyFill="1" applyBorder="1" applyAlignment="1">
      <alignment horizontal="left" vertical="center" wrapText="1"/>
    </xf>
    <xf numFmtId="0" fontId="34" fillId="34" borderId="19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43" borderId="51" xfId="0" applyFont="1" applyFill="1" applyBorder="1" applyAlignment="1">
      <alignment horizontal="left" vertical="center" wrapText="1"/>
    </xf>
    <xf numFmtId="0" fontId="15" fillId="43" borderId="19" xfId="0" applyFont="1" applyFill="1" applyBorder="1" applyAlignment="1">
      <alignment horizontal="left" vertical="center" wrapText="1"/>
    </xf>
    <xf numFmtId="0" fontId="15" fillId="43" borderId="16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27" fillId="0" borderId="51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15" fillId="33" borderId="51" xfId="0" applyFont="1" applyFill="1" applyBorder="1" applyAlignment="1">
      <alignment horizontal="left" vertical="center" wrapText="1"/>
    </xf>
    <xf numFmtId="0" fontId="15" fillId="41" borderId="19" xfId="0" applyFont="1" applyFill="1" applyBorder="1" applyAlignment="1">
      <alignment horizontal="left" vertical="center" wrapText="1"/>
    </xf>
    <xf numFmtId="0" fontId="15" fillId="33" borderId="16" xfId="0" applyFont="1" applyFill="1" applyBorder="1" applyAlignment="1">
      <alignment horizontal="left" vertical="center" wrapText="1"/>
    </xf>
    <xf numFmtId="0" fontId="15" fillId="34" borderId="51" xfId="0" applyFont="1" applyFill="1" applyBorder="1" applyAlignment="1">
      <alignment horizontal="left" vertical="center" wrapText="1"/>
    </xf>
    <xf numFmtId="0" fontId="15" fillId="34" borderId="19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27" fillId="0" borderId="57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44" borderId="51" xfId="0" applyFont="1" applyFill="1" applyBorder="1" applyAlignment="1">
      <alignment horizontal="left" vertical="center" wrapText="1"/>
    </xf>
    <xf numFmtId="0" fontId="15" fillId="44" borderId="19" xfId="0" applyFont="1" applyFill="1" applyBorder="1" applyAlignment="1">
      <alignment horizontal="left" vertical="center" wrapText="1"/>
    </xf>
    <xf numFmtId="0" fontId="28" fillId="0" borderId="51" xfId="0" applyFont="1" applyFill="1" applyBorder="1" applyAlignment="1">
      <alignment horizontal="left" vertical="center" wrapText="1"/>
    </xf>
    <xf numFmtId="0" fontId="15" fillId="35" borderId="19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59" xfId="0" applyFill="1" applyBorder="1" applyAlignment="1">
      <alignment horizontal="left" wrapText="1"/>
    </xf>
    <xf numFmtId="0" fontId="15" fillId="0" borderId="19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35" borderId="51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 horizontal="left" vertical="center" wrapText="1"/>
    </xf>
    <xf numFmtId="0" fontId="15" fillId="34" borderId="60" xfId="0" applyFont="1" applyFill="1" applyBorder="1" applyAlignment="1">
      <alignment horizontal="left" vertical="center" wrapText="1"/>
    </xf>
    <xf numFmtId="0" fontId="15" fillId="34" borderId="26" xfId="0" applyFont="1" applyFill="1" applyBorder="1" applyAlignment="1">
      <alignment horizontal="left" vertical="center" wrapText="1"/>
    </xf>
    <xf numFmtId="0" fontId="15" fillId="44" borderId="16" xfId="0" applyFont="1" applyFill="1" applyBorder="1" applyAlignment="1">
      <alignment horizontal="left" vertical="center" wrapText="1"/>
    </xf>
    <xf numFmtId="0" fontId="15" fillId="43" borderId="51" xfId="0" applyFont="1" applyFill="1" applyBorder="1" applyAlignment="1">
      <alignment horizontal="left" vertical="center" wrapText="1"/>
    </xf>
    <xf numFmtId="0" fontId="15" fillId="34" borderId="16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justify"/>
    </xf>
    <xf numFmtId="0" fontId="0" fillId="0" borderId="0" xfId="0" applyFont="1" applyBorder="1" applyAlignment="1">
      <alignment horizontal="right" vertical="justify"/>
    </xf>
    <xf numFmtId="0" fontId="0" fillId="0" borderId="59" xfId="0" applyFont="1" applyBorder="1" applyAlignment="1">
      <alignment horizontal="right" vertical="justify"/>
    </xf>
    <xf numFmtId="0" fontId="0" fillId="0" borderId="0" xfId="0" applyFill="1" applyBorder="1" applyAlignment="1">
      <alignment horizontal="left" vertical="distributed" wrapText="1"/>
    </xf>
    <xf numFmtId="0" fontId="0" fillId="0" borderId="59" xfId="0" applyFill="1" applyBorder="1" applyAlignment="1">
      <alignment horizontal="left" vertical="distributed" wrapText="1"/>
    </xf>
    <xf numFmtId="0" fontId="0" fillId="33" borderId="19" xfId="0" applyFont="1" applyFill="1" applyBorder="1" applyAlignment="1">
      <alignment wrapText="1" shrinkToFit="1"/>
    </xf>
    <xf numFmtId="0" fontId="0" fillId="33" borderId="16" xfId="0" applyFont="1" applyFill="1" applyBorder="1" applyAlignment="1">
      <alignment wrapText="1" shrinkToFit="1"/>
    </xf>
    <xf numFmtId="0" fontId="15" fillId="41" borderId="51" xfId="0" applyFont="1" applyFill="1" applyBorder="1" applyAlignment="1">
      <alignment horizontal="left" vertical="center" wrapText="1"/>
    </xf>
    <xf numFmtId="0" fontId="15" fillId="35" borderId="60" xfId="0" applyFont="1" applyFill="1" applyBorder="1" applyAlignment="1">
      <alignment horizontal="left" vertical="center" wrapText="1"/>
    </xf>
    <xf numFmtId="0" fontId="15" fillId="35" borderId="26" xfId="0" applyFont="1" applyFill="1" applyBorder="1" applyAlignment="1">
      <alignment horizontal="left" vertical="center" wrapText="1"/>
    </xf>
    <xf numFmtId="0" fontId="15" fillId="43" borderId="19" xfId="0" applyFont="1" applyFill="1" applyBorder="1" applyAlignment="1">
      <alignment wrapText="1" shrinkToFit="1"/>
    </xf>
    <xf numFmtId="0" fontId="15" fillId="43" borderId="16" xfId="0" applyFont="1" applyFill="1" applyBorder="1" applyAlignment="1">
      <alignment wrapText="1" shrinkToFit="1"/>
    </xf>
    <xf numFmtId="0" fontId="15" fillId="37" borderId="51" xfId="0" applyFont="1" applyFill="1" applyBorder="1" applyAlignment="1">
      <alignment horizontal="left" vertical="center" wrapText="1"/>
    </xf>
    <xf numFmtId="0" fontId="15" fillId="34" borderId="61" xfId="0" applyFont="1" applyFill="1" applyBorder="1" applyAlignment="1">
      <alignment horizontal="left" vertical="center" wrapText="1"/>
    </xf>
    <xf numFmtId="0" fontId="15" fillId="34" borderId="62" xfId="0" applyFont="1" applyFill="1" applyBorder="1" applyAlignment="1">
      <alignment horizontal="left" vertical="center" wrapText="1"/>
    </xf>
    <xf numFmtId="0" fontId="17" fillId="0" borderId="51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horizontal="left" wrapText="1"/>
    </xf>
    <xf numFmtId="0" fontId="17" fillId="0" borderId="52" xfId="0" applyFont="1" applyFill="1" applyBorder="1" applyAlignment="1">
      <alignment horizontal="left" wrapText="1"/>
    </xf>
    <xf numFmtId="0" fontId="15" fillId="33" borderId="61" xfId="0" applyFont="1" applyFill="1" applyBorder="1" applyAlignment="1">
      <alignment horizontal="left" vertical="center" wrapText="1"/>
    </xf>
    <xf numFmtId="0" fontId="15" fillId="33" borderId="62" xfId="0" applyFont="1" applyFill="1" applyBorder="1" applyAlignment="1">
      <alignment horizontal="left" vertical="center" wrapText="1"/>
    </xf>
    <xf numFmtId="0" fontId="15" fillId="43" borderId="19" xfId="0" applyFont="1" applyFill="1" applyBorder="1" applyAlignment="1">
      <alignment horizontal="left" vertical="center" wrapText="1"/>
    </xf>
    <xf numFmtId="0" fontId="15" fillId="43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40" borderId="51" xfId="0" applyFont="1" applyFill="1" applyBorder="1" applyAlignment="1">
      <alignment horizontal="left" vertical="center" wrapText="1"/>
    </xf>
    <xf numFmtId="0" fontId="15" fillId="40" borderId="19" xfId="0" applyFont="1" applyFill="1" applyBorder="1" applyAlignment="1">
      <alignment horizontal="left" vertical="center" wrapText="1"/>
    </xf>
    <xf numFmtId="0" fontId="15" fillId="40" borderId="16" xfId="0" applyFont="1" applyFill="1" applyBorder="1" applyAlignment="1">
      <alignment horizontal="left" vertical="center" wrapText="1"/>
    </xf>
    <xf numFmtId="0" fontId="27" fillId="35" borderId="51" xfId="0" applyFont="1" applyFill="1" applyBorder="1" applyAlignment="1">
      <alignment horizontal="left" vertical="center" wrapText="1"/>
    </xf>
    <xf numFmtId="0" fontId="15" fillId="43" borderId="2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12" borderId="21" xfId="0" applyFont="1" applyFill="1" applyBorder="1" applyAlignment="1">
      <alignment horizontal="left" vertical="center" wrapText="1"/>
    </xf>
    <xf numFmtId="0" fontId="15" fillId="12" borderId="19" xfId="0" applyFont="1" applyFill="1" applyBorder="1" applyAlignment="1">
      <alignment horizontal="left" vertical="center" wrapText="1"/>
    </xf>
    <xf numFmtId="0" fontId="15" fillId="12" borderId="16" xfId="0" applyFont="1" applyFill="1" applyBorder="1" applyAlignment="1">
      <alignment horizontal="left" vertical="center" wrapText="1"/>
    </xf>
    <xf numFmtId="0" fontId="15" fillId="35" borderId="1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5" fillId="44" borderId="10" xfId="0" applyFont="1" applyFill="1" applyBorder="1" applyAlignment="1">
      <alignment horizontal="left" vertical="center" wrapText="1"/>
    </xf>
    <xf numFmtId="0" fontId="15" fillId="37" borderId="21" xfId="0" applyFont="1" applyFill="1" applyBorder="1" applyAlignment="1">
      <alignment horizontal="left" vertical="center" wrapText="1"/>
    </xf>
    <xf numFmtId="0" fontId="28" fillId="39" borderId="21" xfId="0" applyFont="1" applyFill="1" applyBorder="1" applyAlignment="1">
      <alignment horizontal="left" vertical="center" wrapText="1"/>
    </xf>
    <xf numFmtId="0" fontId="28" fillId="39" borderId="19" xfId="0" applyFont="1" applyFill="1" applyBorder="1" applyAlignment="1">
      <alignment horizontal="left" vertical="center" wrapText="1"/>
    </xf>
    <xf numFmtId="0" fontId="15" fillId="34" borderId="21" xfId="0" applyFont="1" applyFill="1" applyBorder="1" applyAlignment="1">
      <alignment horizontal="left" vertical="center" wrapText="1"/>
    </xf>
    <xf numFmtId="0" fontId="15" fillId="34" borderId="21" xfId="0" applyFont="1" applyFill="1" applyBorder="1" applyAlignment="1">
      <alignment horizontal="left" vertical="center" wrapText="1"/>
    </xf>
    <xf numFmtId="0" fontId="15" fillId="35" borderId="2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28" fillId="35" borderId="22" xfId="0" applyFont="1" applyFill="1" applyBorder="1" applyAlignment="1">
      <alignment horizontal="left" vertical="center"/>
    </xf>
    <xf numFmtId="0" fontId="28" fillId="35" borderId="23" xfId="0" applyFont="1" applyFill="1" applyBorder="1" applyAlignment="1">
      <alignment horizontal="left" vertical="center"/>
    </xf>
    <xf numFmtId="0" fontId="28" fillId="35" borderId="10" xfId="0" applyFont="1" applyFill="1" applyBorder="1" applyAlignment="1">
      <alignment horizontal="left" vertical="center"/>
    </xf>
    <xf numFmtId="0" fontId="28" fillId="35" borderId="21" xfId="0" applyFont="1" applyFill="1" applyBorder="1" applyAlignment="1">
      <alignment horizontal="left" vertical="center"/>
    </xf>
    <xf numFmtId="0" fontId="28" fillId="35" borderId="19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8" fillId="12" borderId="19" xfId="0" applyFont="1" applyFill="1" applyBorder="1" applyAlignment="1">
      <alignment horizontal="left" vertical="center" wrapText="1"/>
    </xf>
    <xf numFmtId="0" fontId="28" fillId="12" borderId="16" xfId="0" applyFont="1" applyFill="1" applyBorder="1" applyAlignment="1">
      <alignment horizontal="left" vertical="center" wrapText="1"/>
    </xf>
    <xf numFmtId="0" fontId="15" fillId="35" borderId="51" xfId="0" applyFont="1" applyFill="1" applyBorder="1" applyAlignment="1">
      <alignment horizontal="left" vertical="center"/>
    </xf>
    <xf numFmtId="0" fontId="15" fillId="35" borderId="19" xfId="0" applyFont="1" applyFill="1" applyBorder="1" applyAlignment="1">
      <alignment horizontal="left" vertical="center"/>
    </xf>
    <xf numFmtId="0" fontId="15" fillId="0" borderId="51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63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37" borderId="51" xfId="0" applyFont="1" applyFill="1" applyBorder="1" applyAlignment="1">
      <alignment horizontal="left" vertical="center"/>
    </xf>
    <xf numFmtId="0" fontId="15" fillId="37" borderId="19" xfId="0" applyFont="1" applyFill="1" applyBorder="1" applyAlignment="1">
      <alignment horizontal="left" vertical="center"/>
    </xf>
    <xf numFmtId="0" fontId="15" fillId="34" borderId="64" xfId="0" applyFont="1" applyFill="1" applyBorder="1" applyAlignment="1">
      <alignment horizontal="left" vertical="center" wrapText="1"/>
    </xf>
    <xf numFmtId="0" fontId="15" fillId="34" borderId="65" xfId="0" applyFont="1" applyFill="1" applyBorder="1" applyAlignment="1">
      <alignment horizontal="left" vertical="center" wrapText="1"/>
    </xf>
    <xf numFmtId="0" fontId="15" fillId="0" borderId="66" xfId="0" applyFont="1" applyFill="1" applyBorder="1" applyAlignment="1">
      <alignment horizontal="left" vertical="center" wrapText="1"/>
    </xf>
    <xf numFmtId="0" fontId="15" fillId="0" borderId="67" xfId="0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15" fillId="35" borderId="51" xfId="0" applyFont="1" applyFill="1" applyBorder="1" applyAlignment="1">
      <alignment horizontal="left" vertical="center" wrapText="1"/>
    </xf>
    <xf numFmtId="0" fontId="15" fillId="34" borderId="69" xfId="0" applyFont="1" applyFill="1" applyBorder="1" applyAlignment="1">
      <alignment horizontal="left" vertical="center" wrapText="1"/>
    </xf>
    <xf numFmtId="0" fontId="15" fillId="34" borderId="56" xfId="0" applyFont="1" applyFill="1" applyBorder="1" applyAlignment="1">
      <alignment horizontal="left" vertical="center" wrapText="1"/>
    </xf>
    <xf numFmtId="0" fontId="15" fillId="34" borderId="57" xfId="0" applyFont="1" applyFill="1" applyBorder="1" applyAlignment="1">
      <alignment horizontal="left" vertical="center" wrapText="1"/>
    </xf>
    <xf numFmtId="0" fontId="15" fillId="34" borderId="58" xfId="0" applyFont="1" applyFill="1" applyBorder="1" applyAlignment="1">
      <alignment horizontal="left" vertical="center" wrapText="1"/>
    </xf>
    <xf numFmtId="0" fontId="15" fillId="0" borderId="64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horizontal="left" vertical="center" wrapText="1"/>
    </xf>
    <xf numFmtId="0" fontId="15" fillId="0" borderId="69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40" borderId="51" xfId="0" applyFont="1" applyFill="1" applyBorder="1" applyAlignment="1">
      <alignment horizontal="left" wrapText="1"/>
    </xf>
    <xf numFmtId="0" fontId="15" fillId="40" borderId="19" xfId="0" applyFont="1" applyFill="1" applyBorder="1" applyAlignment="1">
      <alignment horizontal="left" wrapText="1"/>
    </xf>
    <xf numFmtId="0" fontId="15" fillId="34" borderId="6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15" fillId="0" borderId="51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horizontal="left" vertical="center" wrapText="1"/>
    </xf>
    <xf numFmtId="0" fontId="28" fillId="43" borderId="51" xfId="0" applyFont="1" applyFill="1" applyBorder="1" applyAlignment="1">
      <alignment horizontal="left" vertical="center" wrapText="1"/>
    </xf>
    <xf numFmtId="0" fontId="28" fillId="43" borderId="19" xfId="0" applyFont="1" applyFill="1" applyBorder="1" applyAlignment="1">
      <alignment horizontal="left" vertical="center" wrapText="1"/>
    </xf>
    <xf numFmtId="0" fontId="28" fillId="43" borderId="16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vertical="center" wrapText="1"/>
    </xf>
    <xf numFmtId="0" fontId="15" fillId="0" borderId="63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left" vertical="center"/>
    </xf>
    <xf numFmtId="0" fontId="15" fillId="34" borderId="72" xfId="0" applyFont="1" applyFill="1" applyBorder="1" applyAlignment="1">
      <alignment horizontal="left" vertical="center" wrapText="1"/>
    </xf>
    <xf numFmtId="0" fontId="15" fillId="34" borderId="73" xfId="0" applyFont="1" applyFill="1" applyBorder="1" applyAlignment="1">
      <alignment horizontal="left" vertical="center" wrapText="1"/>
    </xf>
    <xf numFmtId="0" fontId="15" fillId="34" borderId="56" xfId="0" applyFont="1" applyFill="1" applyBorder="1" applyAlignment="1">
      <alignment horizontal="left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37" borderId="64" xfId="0" applyFont="1" applyFill="1" applyBorder="1" applyAlignment="1">
      <alignment horizontal="left" vertical="center" wrapText="1"/>
    </xf>
    <xf numFmtId="0" fontId="15" fillId="37" borderId="65" xfId="0" applyFont="1" applyFill="1" applyBorder="1" applyAlignment="1">
      <alignment horizontal="left" vertical="center" wrapText="1"/>
    </xf>
    <xf numFmtId="0" fontId="15" fillId="37" borderId="69" xfId="0" applyFont="1" applyFill="1" applyBorder="1" applyAlignment="1">
      <alignment horizontal="left" vertical="center" wrapText="1"/>
    </xf>
    <xf numFmtId="0" fontId="15" fillId="39" borderId="10" xfId="0" applyFont="1" applyFill="1" applyBorder="1" applyAlignment="1">
      <alignment horizontal="left" vertical="center" wrapText="1"/>
    </xf>
    <xf numFmtId="0" fontId="15" fillId="39" borderId="10" xfId="0" applyFont="1" applyFill="1" applyBorder="1" applyAlignment="1">
      <alignment horizontal="left" vertical="center" wrapText="1"/>
    </xf>
    <xf numFmtId="0" fontId="15" fillId="0" borderId="63" xfId="0" applyFont="1" applyFill="1" applyBorder="1" applyAlignment="1">
      <alignment horizontal="left" vertical="center" wrapText="1"/>
    </xf>
    <xf numFmtId="0" fontId="28" fillId="0" borderId="60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40" borderId="51" xfId="0" applyFont="1" applyFill="1" applyBorder="1" applyAlignment="1">
      <alignment horizontal="left" vertical="center" wrapText="1"/>
    </xf>
    <xf numFmtId="0" fontId="28" fillId="40" borderId="19" xfId="0" applyFont="1" applyFill="1" applyBorder="1" applyAlignment="1">
      <alignment horizontal="left" vertical="center" wrapText="1"/>
    </xf>
    <xf numFmtId="0" fontId="15" fillId="35" borderId="19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horizontal="left" vertical="center" wrapText="1"/>
    </xf>
    <xf numFmtId="0" fontId="28" fillId="35" borderId="51" xfId="0" applyFont="1" applyFill="1" applyBorder="1" applyAlignment="1">
      <alignment horizontal="left" vertical="center" wrapText="1"/>
    </xf>
    <xf numFmtId="0" fontId="28" fillId="35" borderId="19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15" fillId="0" borderId="72" xfId="0" applyFont="1" applyFill="1" applyBorder="1" applyAlignment="1">
      <alignment horizontal="left" vertical="center" wrapText="1"/>
    </xf>
    <xf numFmtId="0" fontId="15" fillId="0" borderId="73" xfId="0" applyFont="1" applyFill="1" applyBorder="1" applyAlignment="1">
      <alignment horizontal="left" vertical="center" wrapText="1"/>
    </xf>
    <xf numFmtId="0" fontId="15" fillId="49" borderId="21" xfId="0" applyFont="1" applyFill="1" applyBorder="1" applyAlignment="1">
      <alignment horizontal="left" vertical="center" wrapText="1"/>
    </xf>
    <xf numFmtId="0" fontId="15" fillId="49" borderId="19" xfId="0" applyFont="1" applyFill="1" applyBorder="1" applyAlignment="1">
      <alignment horizontal="left" vertical="center" wrapText="1"/>
    </xf>
    <xf numFmtId="0" fontId="15" fillId="49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0" fillId="43" borderId="19" xfId="0" applyFill="1" applyBorder="1" applyAlignment="1">
      <alignment horizontal="left" vertical="center" wrapText="1"/>
    </xf>
    <xf numFmtId="0" fontId="0" fillId="43" borderId="16" xfId="0" applyFill="1" applyBorder="1" applyAlignment="1">
      <alignment horizontal="left" vertical="center" wrapText="1"/>
    </xf>
    <xf numFmtId="0" fontId="15" fillId="34" borderId="63" xfId="0" applyFont="1" applyFill="1" applyBorder="1" applyAlignment="1">
      <alignment horizontal="left" vertical="center" wrapText="1"/>
    </xf>
    <xf numFmtId="0" fontId="15" fillId="34" borderId="20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left" vertical="center" wrapText="1"/>
    </xf>
    <xf numFmtId="0" fontId="15" fillId="34" borderId="14" xfId="0" applyFont="1" applyFill="1" applyBorder="1" applyAlignment="1">
      <alignment horizontal="left" vertical="center" wrapText="1"/>
    </xf>
    <xf numFmtId="0" fontId="15" fillId="34" borderId="14" xfId="0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left" vertical="center" wrapText="1"/>
    </xf>
    <xf numFmtId="0" fontId="15" fillId="42" borderId="21" xfId="0" applyFont="1" applyFill="1" applyBorder="1" applyAlignment="1">
      <alignment horizontal="left" vertical="center" wrapText="1"/>
    </xf>
    <xf numFmtId="0" fontId="15" fillId="42" borderId="19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justify" wrapText="1"/>
    </xf>
    <xf numFmtId="0" fontId="15" fillId="0" borderId="19" xfId="0" applyFont="1" applyFill="1" applyBorder="1" applyAlignment="1">
      <alignment horizontal="left" vertical="justify" wrapText="1"/>
    </xf>
    <xf numFmtId="0" fontId="15" fillId="0" borderId="16" xfId="0" applyFont="1" applyFill="1" applyBorder="1" applyAlignment="1">
      <alignment horizontal="left" vertical="justify" wrapText="1"/>
    </xf>
    <xf numFmtId="0" fontId="15" fillId="38" borderId="21" xfId="0" applyFont="1" applyFill="1" applyBorder="1" applyAlignment="1">
      <alignment horizontal="left" vertical="center" wrapText="1"/>
    </xf>
    <xf numFmtId="0" fontId="15" fillId="38" borderId="19" xfId="0" applyFont="1" applyFill="1" applyBorder="1" applyAlignment="1">
      <alignment horizontal="left" vertical="center" wrapText="1"/>
    </xf>
    <xf numFmtId="0" fontId="15" fillId="38" borderId="16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44" borderId="2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15" fillId="40" borderId="51" xfId="0" applyFont="1" applyFill="1" applyBorder="1" applyAlignment="1">
      <alignment horizontal="left"/>
    </xf>
    <xf numFmtId="0" fontId="15" fillId="40" borderId="19" xfId="0" applyFont="1" applyFill="1" applyBorder="1" applyAlignment="1">
      <alignment horizontal="left"/>
    </xf>
    <xf numFmtId="0" fontId="15" fillId="0" borderId="51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32" fillId="35" borderId="1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7" fillId="0" borderId="16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5" fillId="35" borderId="11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/>
    </xf>
    <xf numFmtId="0" fontId="15" fillId="35" borderId="7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5" fillId="35" borderId="23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 vertical="center"/>
    </xf>
    <xf numFmtId="0" fontId="15" fillId="35" borderId="71" xfId="0" applyFont="1" applyFill="1" applyBorder="1" applyAlignment="1">
      <alignment horizontal="center"/>
    </xf>
    <xf numFmtId="0" fontId="15" fillId="35" borderId="61" xfId="0" applyFont="1" applyFill="1" applyBorder="1" applyAlignment="1">
      <alignment horizontal="center" vertical="center"/>
    </xf>
    <xf numFmtId="0" fontId="15" fillId="35" borderId="62" xfId="0" applyFont="1" applyFill="1" applyBorder="1" applyAlignment="1">
      <alignment horizontal="center"/>
    </xf>
    <xf numFmtId="0" fontId="15" fillId="35" borderId="75" xfId="0" applyFont="1" applyFill="1" applyBorder="1" applyAlignment="1">
      <alignment horizontal="center"/>
    </xf>
    <xf numFmtId="0" fontId="15" fillId="35" borderId="61" xfId="0" applyFont="1" applyFill="1" applyBorder="1" applyAlignment="1">
      <alignment horizontal="center" vertical="center" wrapText="1"/>
    </xf>
    <xf numFmtId="0" fontId="15" fillId="35" borderId="62" xfId="0" applyFont="1" applyFill="1" applyBorder="1" applyAlignment="1">
      <alignment horizontal="center" wrapText="1"/>
    </xf>
    <xf numFmtId="0" fontId="15" fillId="35" borderId="75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justify" wrapText="1"/>
    </xf>
    <xf numFmtId="0" fontId="0" fillId="0" borderId="15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16" fillId="33" borderId="2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/>
    </xf>
    <xf numFmtId="0" fontId="16" fillId="45" borderId="18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left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5" xfId="0" applyFont="1" applyFill="1" applyBorder="1" applyAlignment="1">
      <alignment horizontal="justify" wrapText="1"/>
    </xf>
    <xf numFmtId="0" fontId="19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vertical="justify"/>
    </xf>
    <xf numFmtId="0" fontId="17" fillId="38" borderId="16" xfId="0" applyFont="1" applyFill="1" applyBorder="1" applyAlignment="1">
      <alignment horizontal="left" wrapText="1"/>
    </xf>
    <xf numFmtId="0" fontId="17" fillId="38" borderId="10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9" fontId="24" fillId="0" borderId="21" xfId="0" applyNumberFormat="1" applyFont="1" applyBorder="1" applyAlignment="1">
      <alignment horizontal="left" wrapText="1"/>
    </xf>
    <xf numFmtId="49" fontId="24" fillId="0" borderId="19" xfId="0" applyNumberFormat="1" applyFont="1" applyBorder="1" applyAlignment="1">
      <alignment horizontal="left" wrapText="1"/>
    </xf>
    <xf numFmtId="49" fontId="24" fillId="0" borderId="16" xfId="0" applyNumberFormat="1" applyFont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15" fillId="0" borderId="16" xfId="0" applyFont="1" applyBorder="1" applyAlignment="1">
      <alignment horizontal="left" vertical="top" wrapText="1"/>
    </xf>
    <xf numFmtId="0" fontId="17" fillId="40" borderId="19" xfId="0" applyFont="1" applyFill="1" applyBorder="1" applyAlignment="1">
      <alignment horizontal="left" vertical="center" wrapText="1"/>
    </xf>
    <xf numFmtId="0" fontId="17" fillId="40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justify" wrapText="1"/>
    </xf>
    <xf numFmtId="0" fontId="13" fillId="0" borderId="10" xfId="0" applyFont="1" applyFill="1" applyBorder="1" applyAlignment="1">
      <alignment horizontal="justify" wrapText="1"/>
    </xf>
    <xf numFmtId="0" fontId="16" fillId="45" borderId="70" xfId="0" applyFont="1" applyFill="1" applyBorder="1" applyAlignment="1">
      <alignment vertical="center" wrapText="1"/>
    </xf>
    <xf numFmtId="0" fontId="16" fillId="45" borderId="76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horizontal="left"/>
    </xf>
    <xf numFmtId="0" fontId="15" fillId="33" borderId="16" xfId="0" applyFont="1" applyFill="1" applyBorder="1" applyAlignment="1">
      <alignment horizontal="left"/>
    </xf>
    <xf numFmtId="0" fontId="17" fillId="0" borderId="19" xfId="0" applyFont="1" applyBorder="1" applyAlignment="1">
      <alignment vertical="justify"/>
    </xf>
    <xf numFmtId="0" fontId="17" fillId="0" borderId="16" xfId="0" applyFont="1" applyBorder="1" applyAlignment="1">
      <alignment vertical="justify"/>
    </xf>
    <xf numFmtId="0" fontId="17" fillId="0" borderId="19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15" fillId="0" borderId="62" xfId="0" applyFont="1" applyBorder="1" applyAlignment="1">
      <alignment horizontal="left"/>
    </xf>
    <xf numFmtId="0" fontId="15" fillId="0" borderId="77" xfId="0" applyFont="1" applyBorder="1" applyAlignment="1">
      <alignment horizontal="left"/>
    </xf>
    <xf numFmtId="0" fontId="41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19" borderId="35" xfId="0" applyFont="1" applyFill="1" applyBorder="1" applyAlignment="1">
      <alignment horizontal="center" vertical="center" wrapText="1"/>
    </xf>
    <xf numFmtId="49" fontId="40" fillId="19" borderId="10" xfId="42" applyNumberFormat="1" applyFont="1" applyFill="1" applyBorder="1" applyAlignment="1">
      <alignment horizontal="center" vertical="center" wrapText="1"/>
    </xf>
    <xf numFmtId="49" fontId="40" fillId="19" borderId="10" xfId="0" applyNumberFormat="1" applyFont="1" applyFill="1" applyBorder="1" applyAlignment="1">
      <alignment vertical="center"/>
    </xf>
    <xf numFmtId="0" fontId="40" fillId="19" borderId="27" xfId="0" applyFont="1" applyFill="1" applyBorder="1" applyAlignment="1">
      <alignment horizontal="center" vertical="center" wrapText="1"/>
    </xf>
    <xf numFmtId="0" fontId="40" fillId="19" borderId="20" xfId="0" applyFont="1" applyFill="1" applyBorder="1" applyAlignment="1">
      <alignment horizontal="center" vertical="center" wrapText="1"/>
    </xf>
    <xf numFmtId="0" fontId="40" fillId="19" borderId="17" xfId="0" applyFont="1" applyFill="1" applyBorder="1" applyAlignment="1">
      <alignment horizontal="center" vertical="center" wrapText="1"/>
    </xf>
    <xf numFmtId="0" fontId="40" fillId="19" borderId="15" xfId="0" applyFont="1" applyFill="1" applyBorder="1" applyAlignment="1">
      <alignment horizontal="center" vertical="center" wrapText="1"/>
    </xf>
    <xf numFmtId="0" fontId="40" fillId="19" borderId="0" xfId="0" applyFont="1" applyFill="1" applyBorder="1" applyAlignment="1">
      <alignment horizontal="center" vertical="center" wrapText="1"/>
    </xf>
    <xf numFmtId="0" fontId="40" fillId="19" borderId="32" xfId="0" applyFont="1" applyFill="1" applyBorder="1" applyAlignment="1">
      <alignment horizontal="center" vertical="center" wrapText="1"/>
    </xf>
    <xf numFmtId="0" fontId="40" fillId="19" borderId="23" xfId="0" applyFont="1" applyFill="1" applyBorder="1" applyAlignment="1">
      <alignment horizontal="center" vertical="center" wrapText="1"/>
    </xf>
    <xf numFmtId="0" fontId="40" fillId="19" borderId="26" xfId="0" applyFont="1" applyFill="1" applyBorder="1" applyAlignment="1">
      <alignment horizontal="center" vertical="center" wrapText="1"/>
    </xf>
    <xf numFmtId="0" fontId="40" fillId="19" borderId="46" xfId="0" applyFont="1" applyFill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center" vertical="center" wrapText="1"/>
    </xf>
    <xf numFmtId="0" fontId="40" fillId="19" borderId="78" xfId="0" applyFont="1" applyFill="1" applyBorder="1" applyAlignment="1">
      <alignment horizontal="center" vertical="center" wrapText="1"/>
    </xf>
    <xf numFmtId="0" fontId="40" fillId="19" borderId="79" xfId="0" applyFont="1" applyFill="1" applyBorder="1" applyAlignment="1">
      <alignment horizontal="center" vertical="center" wrapText="1"/>
    </xf>
    <xf numFmtId="0" fontId="40" fillId="19" borderId="80" xfId="0" applyFont="1" applyFill="1" applyBorder="1" applyAlignment="1">
      <alignment horizontal="center" vertical="center" wrapText="1"/>
    </xf>
    <xf numFmtId="0" fontId="40" fillId="19" borderId="14" xfId="0" applyFont="1" applyFill="1" applyBorder="1" applyAlignment="1">
      <alignment horizontal="center" vertical="center" wrapText="1"/>
    </xf>
    <xf numFmtId="0" fontId="40" fillId="19" borderId="28" xfId="0" applyFont="1" applyFill="1" applyBorder="1" applyAlignment="1">
      <alignment horizontal="center" vertical="center" wrapText="1"/>
    </xf>
    <xf numFmtId="0" fontId="40" fillId="19" borderId="2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45" fillId="0" borderId="0" xfId="0" applyFont="1" applyBorder="1" applyAlignment="1">
      <alignment vertical="center" wrapText="1"/>
    </xf>
    <xf numFmtId="0" fontId="43" fillId="0" borderId="40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41" xfId="0" applyFont="1" applyBorder="1" applyAlignment="1">
      <alignment horizontal="left"/>
    </xf>
    <xf numFmtId="0" fontId="43" fillId="46" borderId="40" xfId="0" applyFont="1" applyFill="1" applyBorder="1" applyAlignment="1">
      <alignment horizontal="center" vertical="center" wrapText="1"/>
    </xf>
    <xf numFmtId="0" fontId="44" fillId="46" borderId="19" xfId="0" applyFont="1" applyFill="1" applyBorder="1" applyAlignment="1">
      <alignment vertical="center"/>
    </xf>
    <xf numFmtId="0" fontId="44" fillId="46" borderId="41" xfId="0" applyFont="1" applyFill="1" applyBorder="1" applyAlignment="1">
      <alignment vertical="center"/>
    </xf>
    <xf numFmtId="0" fontId="43" fillId="46" borderId="19" xfId="0" applyFont="1" applyFill="1" applyBorder="1" applyAlignment="1">
      <alignment horizontal="center" vertical="center" wrapText="1"/>
    </xf>
    <xf numFmtId="0" fontId="43" fillId="46" borderId="41" xfId="0" applyFont="1" applyFill="1" applyBorder="1" applyAlignment="1">
      <alignment horizontal="center" vertical="center" wrapText="1"/>
    </xf>
    <xf numFmtId="0" fontId="43" fillId="46" borderId="40" xfId="0" applyFont="1" applyFill="1" applyBorder="1" applyAlignment="1">
      <alignment horizontal="center" vertical="justify" wrapText="1"/>
    </xf>
    <xf numFmtId="0" fontId="43" fillId="46" borderId="19" xfId="0" applyFont="1" applyFill="1" applyBorder="1" applyAlignment="1">
      <alignment horizontal="center" vertical="justify" wrapText="1"/>
    </xf>
    <xf numFmtId="0" fontId="43" fillId="46" borderId="41" xfId="0" applyFont="1" applyFill="1" applyBorder="1" applyAlignment="1">
      <alignment horizontal="center" vertical="justify" wrapText="1"/>
    </xf>
    <xf numFmtId="0" fontId="43" fillId="46" borderId="40" xfId="0" applyFont="1" applyFill="1" applyBorder="1" applyAlignment="1">
      <alignment horizontal="center" wrapText="1"/>
    </xf>
    <xf numFmtId="0" fontId="43" fillId="46" borderId="19" xfId="0" applyFont="1" applyFill="1" applyBorder="1" applyAlignment="1">
      <alignment horizontal="center" wrapText="1"/>
    </xf>
    <xf numFmtId="0" fontId="43" fillId="46" borderId="41" xfId="0" applyFont="1" applyFill="1" applyBorder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tabSelected="1" zoomScalePageLayoutView="0" workbookViewId="0" topLeftCell="A175">
      <selection activeCell="E156" sqref="E156"/>
    </sheetView>
  </sheetViews>
  <sheetFormatPr defaultColWidth="9.140625" defaultRowHeight="12.75"/>
  <cols>
    <col min="1" max="1" width="71.7109375" style="0" customWidth="1"/>
    <col min="2" max="2" width="13.00390625" style="0" customWidth="1"/>
    <col min="3" max="3" width="19.421875" style="0" customWidth="1"/>
    <col min="4" max="4" width="21.8515625" style="0" customWidth="1"/>
    <col min="5" max="5" width="14.7109375" style="0" customWidth="1"/>
    <col min="6" max="6" width="12.7109375" style="0" bestFit="1" customWidth="1"/>
  </cols>
  <sheetData>
    <row r="1" spans="1:5" ht="18.75" customHeight="1">
      <c r="A1" s="447"/>
      <c r="B1" s="448"/>
      <c r="C1" s="447"/>
      <c r="D1" s="714"/>
      <c r="E1" s="714"/>
    </row>
    <row r="2" spans="1:5" ht="18">
      <c r="A2" s="448"/>
      <c r="B2" s="448"/>
      <c r="C2" s="447"/>
      <c r="D2" s="715"/>
      <c r="E2" s="715"/>
    </row>
    <row r="3" spans="1:5" ht="88.5" customHeight="1">
      <c r="A3" s="716" t="s">
        <v>151</v>
      </c>
      <c r="B3" s="716"/>
      <c r="C3" s="716"/>
      <c r="D3" s="716"/>
      <c r="E3" s="716"/>
    </row>
    <row r="4" spans="1:5" ht="18">
      <c r="A4" s="717"/>
      <c r="B4" s="717"/>
      <c r="C4" s="717"/>
      <c r="D4" s="717"/>
      <c r="E4" s="717"/>
    </row>
    <row r="5" spans="1:5" ht="123" customHeight="1">
      <c r="A5" s="449" t="s">
        <v>61</v>
      </c>
      <c r="B5" s="450" t="s">
        <v>62</v>
      </c>
      <c r="C5" s="451" t="s">
        <v>34</v>
      </c>
      <c r="D5" s="452" t="s">
        <v>35</v>
      </c>
      <c r="E5" s="451" t="s">
        <v>78</v>
      </c>
    </row>
    <row r="6" spans="1:5" ht="18.75">
      <c r="A6" s="710" t="s">
        <v>63</v>
      </c>
      <c r="B6" s="711"/>
      <c r="C6" s="711"/>
      <c r="D6" s="711"/>
      <c r="E6" s="712"/>
    </row>
    <row r="7" spans="1:5" ht="24.75" customHeight="1">
      <c r="A7" s="453" t="s">
        <v>79</v>
      </c>
      <c r="B7" s="454" t="s">
        <v>64</v>
      </c>
      <c r="C7" s="652">
        <v>1996.282</v>
      </c>
      <c r="D7" s="653">
        <v>1781.1</v>
      </c>
      <c r="E7" s="624">
        <f>C7/D7</f>
        <v>1.1208141036438157</v>
      </c>
    </row>
    <row r="8" spans="1:5" ht="24.75" customHeight="1">
      <c r="A8" s="456" t="s">
        <v>27</v>
      </c>
      <c r="B8" s="457"/>
      <c r="C8" s="458"/>
      <c r="D8" s="626"/>
      <c r="E8" s="625"/>
    </row>
    <row r="9" spans="1:5" ht="58.5" customHeight="1">
      <c r="A9" s="460" t="s">
        <v>149</v>
      </c>
      <c r="B9" s="461" t="s">
        <v>64</v>
      </c>
      <c r="C9" s="629">
        <v>66.431</v>
      </c>
      <c r="D9" s="629">
        <v>42.833</v>
      </c>
      <c r="E9" s="627">
        <f aca="true" t="shared" si="0" ref="E9:E26">C9/D9</f>
        <v>1.5509303574346882</v>
      </c>
    </row>
    <row r="10" spans="1:5" ht="48" customHeight="1">
      <c r="A10" s="460" t="s">
        <v>81</v>
      </c>
      <c r="B10" s="461" t="s">
        <v>64</v>
      </c>
      <c r="C10" s="629">
        <v>0.831</v>
      </c>
      <c r="D10" s="629">
        <v>0.369</v>
      </c>
      <c r="E10" s="627">
        <f t="shared" si="0"/>
        <v>2.252032520325203</v>
      </c>
    </row>
    <row r="11" spans="1:5" ht="24.75" customHeight="1">
      <c r="A11" s="460" t="s">
        <v>82</v>
      </c>
      <c r="B11" s="461" t="s">
        <v>64</v>
      </c>
      <c r="C11" s="629">
        <v>65.6</v>
      </c>
      <c r="D11" s="629">
        <v>42.464</v>
      </c>
      <c r="E11" s="627">
        <f t="shared" si="0"/>
        <v>1.5448379804069328</v>
      </c>
    </row>
    <row r="12" spans="1:5" ht="24.75" customHeight="1">
      <c r="A12" s="464" t="s">
        <v>83</v>
      </c>
      <c r="B12" s="461" t="s">
        <v>64</v>
      </c>
      <c r="C12" s="629">
        <v>0</v>
      </c>
      <c r="D12" s="629">
        <v>0</v>
      </c>
      <c r="E12" s="627"/>
    </row>
    <row r="13" spans="1:5" ht="24.75" customHeight="1">
      <c r="A13" s="465" t="s">
        <v>1</v>
      </c>
      <c r="B13" s="461" t="s">
        <v>64</v>
      </c>
      <c r="C13" s="629">
        <v>133.437</v>
      </c>
      <c r="D13" s="629">
        <v>130.142</v>
      </c>
      <c r="E13" s="627">
        <v>1.025</v>
      </c>
    </row>
    <row r="14" spans="1:5" ht="24.75" customHeight="1">
      <c r="A14" s="465" t="s">
        <v>2</v>
      </c>
      <c r="B14" s="461" t="s">
        <v>64</v>
      </c>
      <c r="C14" s="629">
        <v>550.983</v>
      </c>
      <c r="D14" s="629">
        <v>512.811</v>
      </c>
      <c r="E14" s="627">
        <f t="shared" si="0"/>
        <v>1.0744367808022837</v>
      </c>
    </row>
    <row r="15" spans="1:5" ht="24.75" customHeight="1">
      <c r="A15" s="460" t="s">
        <v>84</v>
      </c>
      <c r="B15" s="461" t="s">
        <v>64</v>
      </c>
      <c r="C15" s="629">
        <v>224.278</v>
      </c>
      <c r="D15" s="629">
        <v>185.641</v>
      </c>
      <c r="E15" s="627">
        <f t="shared" si="0"/>
        <v>1.2081275149347397</v>
      </c>
    </row>
    <row r="16" spans="1:5" ht="24.75" customHeight="1">
      <c r="A16" s="460" t="s">
        <v>85</v>
      </c>
      <c r="B16" s="461" t="s">
        <v>64</v>
      </c>
      <c r="C16" s="629">
        <v>0</v>
      </c>
      <c r="D16" s="629">
        <v>0</v>
      </c>
      <c r="E16" s="627"/>
    </row>
    <row r="17" spans="1:5" ht="24.75" customHeight="1">
      <c r="A17" s="465" t="s">
        <v>3</v>
      </c>
      <c r="B17" s="461" t="s">
        <v>64</v>
      </c>
      <c r="C17" s="629">
        <v>66.146</v>
      </c>
      <c r="D17" s="629">
        <v>54.135</v>
      </c>
      <c r="E17" s="627">
        <f t="shared" si="0"/>
        <v>1.22187124780641</v>
      </c>
    </row>
    <row r="18" spans="1:5" ht="42" customHeight="1">
      <c r="A18" s="464" t="s">
        <v>86</v>
      </c>
      <c r="B18" s="461" t="s">
        <v>64</v>
      </c>
      <c r="C18" s="629">
        <v>671.466</v>
      </c>
      <c r="D18" s="629">
        <v>559.998</v>
      </c>
      <c r="E18" s="627">
        <f t="shared" si="0"/>
        <v>1.199050710895396</v>
      </c>
    </row>
    <row r="19" spans="1:5" ht="24.75" customHeight="1">
      <c r="A19" s="464" t="s">
        <v>87</v>
      </c>
      <c r="B19" s="461" t="s">
        <v>64</v>
      </c>
      <c r="C19" s="629">
        <v>95.579</v>
      </c>
      <c r="D19" s="629">
        <v>98.173</v>
      </c>
      <c r="E19" s="627">
        <f t="shared" si="0"/>
        <v>0.9735772564758131</v>
      </c>
    </row>
    <row r="20" spans="1:5" ht="24.75" customHeight="1">
      <c r="A20" s="464" t="s">
        <v>88</v>
      </c>
      <c r="B20" s="461" t="s">
        <v>64</v>
      </c>
      <c r="C20" s="629">
        <v>7.04</v>
      </c>
      <c r="D20" s="629">
        <v>5.319</v>
      </c>
      <c r="E20" s="627">
        <f t="shared" si="0"/>
        <v>1.3235570595976687</v>
      </c>
    </row>
    <row r="21" spans="1:5" ht="24.75" customHeight="1">
      <c r="A21" s="465" t="s">
        <v>66</v>
      </c>
      <c r="B21" s="461" t="s">
        <v>64</v>
      </c>
      <c r="C21" s="629">
        <v>179.2</v>
      </c>
      <c r="D21" s="637">
        <v>192.048</v>
      </c>
      <c r="E21" s="627">
        <f t="shared" si="0"/>
        <v>0.9331000583187535</v>
      </c>
    </row>
    <row r="22" spans="1:5" ht="24.75" customHeight="1">
      <c r="A22" s="466" t="s">
        <v>89</v>
      </c>
      <c r="B22" s="461" t="s">
        <v>16</v>
      </c>
      <c r="C22" s="648">
        <v>58.79</v>
      </c>
      <c r="D22" s="649">
        <v>52.34</v>
      </c>
      <c r="E22" s="627">
        <f t="shared" si="0"/>
        <v>1.123232709209018</v>
      </c>
    </row>
    <row r="23" spans="1:5" ht="24.75" customHeight="1">
      <c r="A23" s="466" t="s">
        <v>90</v>
      </c>
      <c r="B23" s="461" t="s">
        <v>64</v>
      </c>
      <c r="C23" s="651">
        <v>99.642</v>
      </c>
      <c r="D23" s="643">
        <v>65.1</v>
      </c>
      <c r="E23" s="627">
        <f t="shared" si="0"/>
        <v>1.530599078341014</v>
      </c>
    </row>
    <row r="24" spans="1:5" ht="24.75" customHeight="1">
      <c r="A24" s="466" t="s">
        <v>44</v>
      </c>
      <c r="B24" s="461" t="s">
        <v>64</v>
      </c>
      <c r="C24" s="643">
        <v>2.106</v>
      </c>
      <c r="D24" s="643">
        <v>6.6</v>
      </c>
      <c r="E24" s="627">
        <f t="shared" si="0"/>
        <v>0.3190909090909091</v>
      </c>
    </row>
    <row r="25" spans="1:5" ht="24.75" customHeight="1">
      <c r="A25" s="466" t="s">
        <v>91</v>
      </c>
      <c r="B25" s="461" t="s">
        <v>9</v>
      </c>
      <c r="C25" s="650">
        <v>39.6</v>
      </c>
      <c r="D25" s="643">
        <v>55.7</v>
      </c>
      <c r="E25" s="467">
        <f t="shared" si="0"/>
        <v>0.7109515260323159</v>
      </c>
    </row>
    <row r="26" spans="1:5" ht="24.75" customHeight="1">
      <c r="A26" s="466" t="s">
        <v>92</v>
      </c>
      <c r="B26" s="461" t="s">
        <v>9</v>
      </c>
      <c r="C26" s="651">
        <v>6.25</v>
      </c>
      <c r="D26" s="643">
        <v>6.2</v>
      </c>
      <c r="E26" s="467">
        <f t="shared" si="0"/>
        <v>1.0080645161290323</v>
      </c>
    </row>
    <row r="27" spans="1:5" ht="24.75" customHeight="1">
      <c r="A27" s="468" t="s">
        <v>93</v>
      </c>
      <c r="B27" s="461" t="s">
        <v>64</v>
      </c>
      <c r="C27" s="650">
        <v>152.684</v>
      </c>
      <c r="D27" s="643">
        <v>139.36</v>
      </c>
      <c r="E27" s="627">
        <f>C27/D27</f>
        <v>1.0956084959816301</v>
      </c>
    </row>
    <row r="28" spans="1:5" ht="24.75" customHeight="1">
      <c r="A28" s="468" t="s">
        <v>94</v>
      </c>
      <c r="B28" s="461" t="s">
        <v>64</v>
      </c>
      <c r="C28" s="643">
        <v>108.458</v>
      </c>
      <c r="D28" s="643">
        <v>97.25</v>
      </c>
      <c r="E28" s="627">
        <f>C28/D28</f>
        <v>1.1152493573264781</v>
      </c>
    </row>
    <row r="29" spans="1:5" ht="24.75" customHeight="1">
      <c r="A29" s="468" t="s">
        <v>95</v>
      </c>
      <c r="B29" s="461" t="s">
        <v>16</v>
      </c>
      <c r="C29" s="633">
        <v>3194</v>
      </c>
      <c r="D29" s="633">
        <v>2856</v>
      </c>
      <c r="E29" s="627">
        <f>C29/D29</f>
        <v>1.1183473389355743</v>
      </c>
    </row>
    <row r="30" spans="1:5" ht="24.75" customHeight="1">
      <c r="A30" s="710" t="s">
        <v>18</v>
      </c>
      <c r="B30" s="711"/>
      <c r="C30" s="708"/>
      <c r="D30" s="708"/>
      <c r="E30" s="709"/>
    </row>
    <row r="31" spans="1:5" ht="24.75" customHeight="1">
      <c r="A31" s="469" t="s">
        <v>96</v>
      </c>
      <c r="B31" s="704"/>
      <c r="C31" s="470"/>
      <c r="D31" s="470"/>
      <c r="E31" s="471"/>
    </row>
    <row r="32" spans="1:5" ht="51.75" customHeight="1">
      <c r="A32" s="472" t="s">
        <v>97</v>
      </c>
      <c r="B32" s="457" t="s">
        <v>64</v>
      </c>
      <c r="C32" s="628">
        <v>663.158</v>
      </c>
      <c r="D32" s="628">
        <v>679.068</v>
      </c>
      <c r="E32" s="630">
        <f>C32/D32</f>
        <v>0.976570829430926</v>
      </c>
    </row>
    <row r="33" spans="1:5" ht="24.75" customHeight="1">
      <c r="A33" s="472" t="s">
        <v>147</v>
      </c>
      <c r="B33" s="457" t="s">
        <v>9</v>
      </c>
      <c r="C33" s="671">
        <v>97.7</v>
      </c>
      <c r="D33" s="71">
        <v>96.3</v>
      </c>
      <c r="E33" s="467"/>
    </row>
    <row r="34" spans="1:5" ht="24.75" customHeight="1">
      <c r="A34" s="473" t="s">
        <v>98</v>
      </c>
      <c r="B34" s="454"/>
      <c r="C34" s="455"/>
      <c r="D34" s="455"/>
      <c r="E34" s="474"/>
    </row>
    <row r="35" spans="1:5" ht="24.75" customHeight="1">
      <c r="A35" s="475" t="s">
        <v>99</v>
      </c>
      <c r="B35" s="457" t="s">
        <v>64</v>
      </c>
      <c r="C35" s="629">
        <v>0</v>
      </c>
      <c r="D35" s="629">
        <v>0</v>
      </c>
      <c r="E35" s="672" t="e">
        <f>C35/D35</f>
        <v>#DIV/0!</v>
      </c>
    </row>
    <row r="36" spans="1:5" ht="24.75" customHeight="1">
      <c r="A36" s="475" t="s">
        <v>17</v>
      </c>
      <c r="B36" s="457" t="s">
        <v>9</v>
      </c>
      <c r="C36" s="629" t="s">
        <v>0</v>
      </c>
      <c r="D36" s="629" t="s">
        <v>0</v>
      </c>
      <c r="E36" s="467"/>
    </row>
    <row r="37" spans="1:5" ht="24.75" customHeight="1">
      <c r="A37" s="473" t="s">
        <v>100</v>
      </c>
      <c r="B37" s="454"/>
      <c r="C37" s="455"/>
      <c r="D37" s="455"/>
      <c r="E37" s="474"/>
    </row>
    <row r="38" spans="1:5" ht="24.75" customHeight="1">
      <c r="A38" s="477" t="s">
        <v>99</v>
      </c>
      <c r="B38" s="457" t="s">
        <v>64</v>
      </c>
      <c r="C38" s="637">
        <v>552.815</v>
      </c>
      <c r="D38" s="629">
        <v>553.46</v>
      </c>
      <c r="E38" s="703">
        <f>C38/D38</f>
        <v>0.9988346041267662</v>
      </c>
    </row>
    <row r="39" spans="1:5" ht="24.75" customHeight="1">
      <c r="A39" s="475" t="s">
        <v>17</v>
      </c>
      <c r="B39" s="457" t="s">
        <v>9</v>
      </c>
      <c r="C39" s="702">
        <v>99.88</v>
      </c>
      <c r="D39" s="629">
        <v>94.6</v>
      </c>
      <c r="E39" s="467"/>
    </row>
    <row r="40" spans="1:5" ht="39" customHeight="1">
      <c r="A40" s="473" t="s">
        <v>101</v>
      </c>
      <c r="B40" s="454"/>
      <c r="C40" s="455"/>
      <c r="D40" s="455"/>
      <c r="E40" s="474"/>
    </row>
    <row r="41" spans="1:5" ht="24.75" customHeight="1">
      <c r="A41" s="477" t="s">
        <v>102</v>
      </c>
      <c r="B41" s="457" t="s">
        <v>64</v>
      </c>
      <c r="C41" s="632">
        <v>110.343</v>
      </c>
      <c r="D41" s="629">
        <v>125.608</v>
      </c>
      <c r="E41" s="627">
        <f>C41/D41</f>
        <v>0.8784711164893956</v>
      </c>
    </row>
    <row r="42" spans="1:5" ht="24.75" customHeight="1">
      <c r="A42" s="478" t="s">
        <v>17</v>
      </c>
      <c r="B42" s="461" t="s">
        <v>9</v>
      </c>
      <c r="C42" s="650">
        <v>87.8</v>
      </c>
      <c r="D42" s="643">
        <v>112.6</v>
      </c>
      <c r="E42" s="467"/>
    </row>
    <row r="43" spans="1:5" ht="63.75" customHeight="1">
      <c r="A43" s="473" t="s">
        <v>103</v>
      </c>
      <c r="B43" s="454"/>
      <c r="C43" s="455"/>
      <c r="D43" s="455"/>
      <c r="E43" s="474"/>
    </row>
    <row r="44" spans="1:5" ht="24.75" customHeight="1">
      <c r="A44" s="477" t="s">
        <v>102</v>
      </c>
      <c r="B44" s="457" t="s">
        <v>64</v>
      </c>
      <c r="C44" s="629">
        <v>0</v>
      </c>
      <c r="D44" s="629">
        <v>0</v>
      </c>
      <c r="E44" s="476"/>
    </row>
    <row r="45" spans="1:5" ht="42.75" customHeight="1">
      <c r="A45" s="479" t="s">
        <v>150</v>
      </c>
      <c r="B45" s="480"/>
      <c r="C45" s="481"/>
      <c r="D45" s="481"/>
      <c r="E45" s="462"/>
    </row>
    <row r="46" spans="1:5" ht="24.75" customHeight="1">
      <c r="A46" s="482" t="s">
        <v>51</v>
      </c>
      <c r="B46" s="483" t="s">
        <v>64</v>
      </c>
      <c r="C46" s="631"/>
      <c r="D46" s="631"/>
      <c r="E46" s="627" t="e">
        <f>C46/D46</f>
        <v>#DIV/0!</v>
      </c>
    </row>
    <row r="47" spans="1:5" ht="24.75" customHeight="1">
      <c r="A47" s="485" t="s">
        <v>104</v>
      </c>
      <c r="B47" s="486" t="s">
        <v>9</v>
      </c>
      <c r="C47" s="634" t="s">
        <v>0</v>
      </c>
      <c r="D47" s="634" t="s">
        <v>0</v>
      </c>
      <c r="E47" s="487"/>
    </row>
    <row r="48" spans="1:5" ht="24.75" customHeight="1">
      <c r="A48" s="488" t="s">
        <v>105</v>
      </c>
      <c r="B48" s="489"/>
      <c r="C48" s="455"/>
      <c r="D48" s="455"/>
      <c r="E48" s="490"/>
    </row>
    <row r="49" spans="1:5" ht="24.75" customHeight="1">
      <c r="A49" s="491" t="s">
        <v>106</v>
      </c>
      <c r="B49" s="457" t="s">
        <v>64</v>
      </c>
      <c r="C49" s="637">
        <v>67.335</v>
      </c>
      <c r="D49" s="632">
        <v>54.1</v>
      </c>
      <c r="E49" s="627">
        <f>C49/D49</f>
        <v>1.2446395563770793</v>
      </c>
    </row>
    <row r="50" spans="1:5" ht="24.75" customHeight="1">
      <c r="A50" s="491" t="s">
        <v>52</v>
      </c>
      <c r="B50" s="457" t="s">
        <v>53</v>
      </c>
      <c r="C50" s="629">
        <v>544.9</v>
      </c>
      <c r="D50" s="629">
        <v>4760.7</v>
      </c>
      <c r="E50" s="627">
        <f>C50/D50</f>
        <v>0.11445795786333943</v>
      </c>
    </row>
    <row r="51" spans="1:5" ht="24.75" customHeight="1">
      <c r="A51" s="492" t="s">
        <v>107</v>
      </c>
      <c r="B51" s="486" t="s">
        <v>53</v>
      </c>
      <c r="C51" s="633">
        <v>0.016</v>
      </c>
      <c r="D51" s="633">
        <v>0.14</v>
      </c>
      <c r="E51" s="627">
        <f>C51/D51</f>
        <v>0.11428571428571428</v>
      </c>
    </row>
    <row r="52" spans="1:5" ht="24.75" customHeight="1">
      <c r="A52" s="493" t="s">
        <v>108</v>
      </c>
      <c r="B52" s="494"/>
      <c r="C52" s="484"/>
      <c r="D52" s="484"/>
      <c r="E52" s="490"/>
    </row>
    <row r="53" spans="1:5" ht="24.75" customHeight="1">
      <c r="A53" s="495" t="s">
        <v>54</v>
      </c>
      <c r="B53" s="483" t="s">
        <v>55</v>
      </c>
      <c r="C53" s="629" t="s">
        <v>0</v>
      </c>
      <c r="D53" s="629" t="s">
        <v>0</v>
      </c>
      <c r="E53" s="463"/>
    </row>
    <row r="54" spans="1:5" ht="24.75" customHeight="1">
      <c r="A54" s="496" t="s">
        <v>59</v>
      </c>
      <c r="B54" s="497" t="s">
        <v>60</v>
      </c>
      <c r="C54" s="631" t="s">
        <v>0</v>
      </c>
      <c r="D54" s="631" t="s">
        <v>0</v>
      </c>
      <c r="E54" s="459"/>
    </row>
    <row r="55" spans="1:5" ht="24.75" customHeight="1">
      <c r="A55" s="488" t="s">
        <v>109</v>
      </c>
      <c r="B55" s="489"/>
      <c r="C55" s="645"/>
      <c r="D55" s="645"/>
      <c r="E55" s="490"/>
    </row>
    <row r="56" spans="1:5" ht="24.75" customHeight="1">
      <c r="A56" s="491" t="s">
        <v>11</v>
      </c>
      <c r="B56" s="457" t="s">
        <v>64</v>
      </c>
      <c r="C56" s="629">
        <v>1676.1</v>
      </c>
      <c r="D56" s="629">
        <v>1676.1</v>
      </c>
      <c r="E56" s="459">
        <v>100</v>
      </c>
    </row>
    <row r="57" spans="1:5" ht="24.75" customHeight="1">
      <c r="A57" s="492" t="s">
        <v>12</v>
      </c>
      <c r="B57" s="486" t="s">
        <v>9</v>
      </c>
      <c r="C57" s="634" t="s">
        <v>0</v>
      </c>
      <c r="D57" s="634" t="s">
        <v>0</v>
      </c>
      <c r="E57" s="487"/>
    </row>
    <row r="58" spans="1:5" ht="24.75" customHeight="1">
      <c r="A58" s="488" t="s">
        <v>13</v>
      </c>
      <c r="B58" s="489"/>
      <c r="C58" s="455"/>
      <c r="D58" s="455"/>
      <c r="E58" s="490"/>
    </row>
    <row r="59" spans="1:5" ht="24.75" customHeight="1">
      <c r="A59" s="491" t="s">
        <v>110</v>
      </c>
      <c r="B59" s="457" t="s">
        <v>14</v>
      </c>
      <c r="C59" s="629">
        <v>82</v>
      </c>
      <c r="D59" s="629">
        <v>80</v>
      </c>
      <c r="E59" s="627">
        <f>C59/D59</f>
        <v>1.025</v>
      </c>
    </row>
    <row r="60" spans="1:5" ht="39.75" customHeight="1">
      <c r="A60" s="492" t="s">
        <v>111</v>
      </c>
      <c r="B60" s="486" t="s">
        <v>9</v>
      </c>
      <c r="C60" s="677">
        <v>42.6</v>
      </c>
      <c r="D60" s="634">
        <v>43.1</v>
      </c>
      <c r="E60" s="487"/>
    </row>
    <row r="61" spans="1:5" ht="24.75" customHeight="1">
      <c r="A61" s="453" t="s">
        <v>112</v>
      </c>
      <c r="B61" s="483" t="s">
        <v>16</v>
      </c>
      <c r="C61" s="705">
        <v>267268</v>
      </c>
      <c r="D61" s="705">
        <v>114899</v>
      </c>
      <c r="E61" s="706">
        <f>C61/D61</f>
        <v>2.3261124988032966</v>
      </c>
    </row>
    <row r="62" spans="1:5" ht="24.75" customHeight="1">
      <c r="A62" s="499" t="s">
        <v>7</v>
      </c>
      <c r="B62" s="500" t="s">
        <v>16</v>
      </c>
      <c r="C62" s="635"/>
      <c r="D62" s="636"/>
      <c r="E62" s="673" t="e">
        <f>C62/D62</f>
        <v>#DIV/0!</v>
      </c>
    </row>
    <row r="63" spans="1:5" ht="24.75" customHeight="1" hidden="1">
      <c r="A63" s="707" t="s">
        <v>113</v>
      </c>
      <c r="B63" s="708"/>
      <c r="C63" s="708"/>
      <c r="D63" s="708"/>
      <c r="E63" s="709"/>
    </row>
    <row r="64" spans="1:5" ht="24.75" customHeight="1" hidden="1">
      <c r="A64" s="453" t="s">
        <v>114</v>
      </c>
      <c r="B64" s="483" t="s">
        <v>67</v>
      </c>
      <c r="C64" s="501"/>
      <c r="D64" s="501"/>
      <c r="E64" s="498"/>
    </row>
    <row r="65" spans="1:5" ht="24.75" customHeight="1" hidden="1">
      <c r="A65" s="466" t="s">
        <v>68</v>
      </c>
      <c r="B65" s="502"/>
      <c r="C65" s="503"/>
      <c r="D65" s="503"/>
      <c r="E65" s="503"/>
    </row>
    <row r="66" spans="1:5" ht="24.75" customHeight="1" hidden="1">
      <c r="A66" s="464" t="s">
        <v>115</v>
      </c>
      <c r="B66" s="461" t="s">
        <v>33</v>
      </c>
      <c r="C66" s="503"/>
      <c r="D66" s="503"/>
      <c r="E66" s="463"/>
    </row>
    <row r="67" spans="1:5" ht="24.75" customHeight="1" hidden="1">
      <c r="A67" s="503" t="s">
        <v>116</v>
      </c>
      <c r="B67" s="461" t="s">
        <v>9</v>
      </c>
      <c r="C67" s="503"/>
      <c r="D67" s="503"/>
      <c r="E67" s="467"/>
    </row>
    <row r="68" spans="1:5" ht="24.75" customHeight="1" hidden="1">
      <c r="A68" s="464" t="s">
        <v>117</v>
      </c>
      <c r="B68" s="461" t="s">
        <v>33</v>
      </c>
      <c r="C68" s="503"/>
      <c r="D68" s="503"/>
      <c r="E68" s="463"/>
    </row>
    <row r="69" spans="1:5" ht="24.75" customHeight="1" hidden="1">
      <c r="A69" s="464" t="s">
        <v>118</v>
      </c>
      <c r="B69" s="461" t="s">
        <v>9</v>
      </c>
      <c r="C69" s="503"/>
      <c r="D69" s="503"/>
      <c r="E69" s="467"/>
    </row>
    <row r="70" spans="1:5" ht="24.75" customHeight="1" hidden="1">
      <c r="A70" s="466" t="s">
        <v>57</v>
      </c>
      <c r="B70" s="461"/>
      <c r="C70" s="503"/>
      <c r="D70" s="503"/>
      <c r="E70" s="503"/>
    </row>
    <row r="71" spans="1:5" ht="24.75" customHeight="1" hidden="1">
      <c r="A71" s="464" t="s">
        <v>119</v>
      </c>
      <c r="B71" s="461" t="s">
        <v>33</v>
      </c>
      <c r="C71" s="503"/>
      <c r="D71" s="503"/>
      <c r="E71" s="463"/>
    </row>
    <row r="72" spans="1:5" ht="24.75" customHeight="1" hidden="1">
      <c r="A72" s="503" t="s">
        <v>116</v>
      </c>
      <c r="B72" s="461" t="s">
        <v>9</v>
      </c>
      <c r="C72" s="503"/>
      <c r="D72" s="503"/>
      <c r="E72" s="467"/>
    </row>
    <row r="73" spans="1:5" ht="24.75" customHeight="1" hidden="1">
      <c r="A73" s="464" t="s">
        <v>120</v>
      </c>
      <c r="B73" s="461" t="s">
        <v>33</v>
      </c>
      <c r="C73" s="503"/>
      <c r="D73" s="503"/>
      <c r="E73" s="463"/>
    </row>
    <row r="74" spans="1:5" ht="24.75" customHeight="1" hidden="1">
      <c r="A74" s="503" t="s">
        <v>116</v>
      </c>
      <c r="B74" s="461" t="s">
        <v>9</v>
      </c>
      <c r="C74" s="503"/>
      <c r="D74" s="503"/>
      <c r="E74" s="467"/>
    </row>
    <row r="75" spans="1:5" ht="24.75" customHeight="1" hidden="1">
      <c r="A75" s="464" t="s">
        <v>121</v>
      </c>
      <c r="B75" s="461" t="s">
        <v>33</v>
      </c>
      <c r="C75" s="503"/>
      <c r="D75" s="503"/>
      <c r="E75" s="463"/>
    </row>
    <row r="76" spans="1:5" ht="24.75" customHeight="1" hidden="1">
      <c r="A76" s="503" t="s">
        <v>116</v>
      </c>
      <c r="B76" s="461" t="s">
        <v>9</v>
      </c>
      <c r="C76" s="503"/>
      <c r="D76" s="503"/>
      <c r="E76" s="467"/>
    </row>
    <row r="77" spans="1:5" ht="24.75" customHeight="1" hidden="1">
      <c r="A77" s="468" t="s">
        <v>122</v>
      </c>
      <c r="B77" s="461" t="s">
        <v>67</v>
      </c>
      <c r="C77" s="503"/>
      <c r="D77" s="503"/>
      <c r="E77" s="463"/>
    </row>
    <row r="78" spans="1:5" ht="24.75" customHeight="1" hidden="1">
      <c r="A78" s="468" t="s">
        <v>21</v>
      </c>
      <c r="B78" s="461" t="s">
        <v>9</v>
      </c>
      <c r="C78" s="503"/>
      <c r="D78" s="503"/>
      <c r="E78" s="467"/>
    </row>
    <row r="79" spans="1:5" ht="24.75" customHeight="1" hidden="1">
      <c r="A79" s="468" t="s">
        <v>123</v>
      </c>
      <c r="B79" s="500" t="s">
        <v>9</v>
      </c>
      <c r="C79" s="504"/>
      <c r="D79" s="504"/>
      <c r="E79" s="505"/>
    </row>
    <row r="80" spans="1:5" ht="24.75" customHeight="1" hidden="1">
      <c r="A80" s="710" t="s">
        <v>124</v>
      </c>
      <c r="B80" s="711"/>
      <c r="C80" s="711"/>
      <c r="D80" s="711"/>
      <c r="E80" s="712"/>
    </row>
    <row r="81" spans="1:5" ht="24.75" customHeight="1" hidden="1">
      <c r="A81" s="506" t="s">
        <v>125</v>
      </c>
      <c r="B81" s="507" t="s">
        <v>19</v>
      </c>
      <c r="C81" s="490"/>
      <c r="D81" s="490"/>
      <c r="E81" s="498"/>
    </row>
    <row r="82" spans="1:5" ht="24.75" customHeight="1" hidden="1">
      <c r="A82" s="453" t="s">
        <v>126</v>
      </c>
      <c r="B82" s="483" t="s">
        <v>33</v>
      </c>
      <c r="C82" s="484"/>
      <c r="D82" s="484"/>
      <c r="E82" s="459"/>
    </row>
    <row r="83" spans="1:5" ht="24.75" customHeight="1" hidden="1">
      <c r="A83" s="466" t="s">
        <v>127</v>
      </c>
      <c r="B83" s="461" t="s">
        <v>33</v>
      </c>
      <c r="C83" s="462"/>
      <c r="D83" s="462"/>
      <c r="E83" s="463"/>
    </row>
    <row r="84" spans="1:5" ht="24.75" customHeight="1" hidden="1">
      <c r="A84" s="464" t="s">
        <v>128</v>
      </c>
      <c r="B84" s="461" t="s">
        <v>33</v>
      </c>
      <c r="C84" s="462"/>
      <c r="D84" s="462"/>
      <c r="E84" s="463"/>
    </row>
    <row r="85" spans="1:5" ht="24.75" customHeight="1" hidden="1">
      <c r="A85" s="466" t="s">
        <v>47</v>
      </c>
      <c r="B85" s="461" t="s">
        <v>33</v>
      </c>
      <c r="C85" s="462"/>
      <c r="D85" s="462"/>
      <c r="E85" s="463"/>
    </row>
    <row r="86" spans="1:5" ht="24.75" customHeight="1" hidden="1">
      <c r="A86" s="466" t="s">
        <v>129</v>
      </c>
      <c r="B86" s="461" t="s">
        <v>33</v>
      </c>
      <c r="C86" s="462"/>
      <c r="D86" s="462"/>
      <c r="E86" s="463"/>
    </row>
    <row r="87" spans="1:5" ht="24.75" customHeight="1" hidden="1">
      <c r="A87" s="460" t="s">
        <v>130</v>
      </c>
      <c r="B87" s="508" t="s">
        <v>33</v>
      </c>
      <c r="C87" s="462"/>
      <c r="D87" s="462"/>
      <c r="E87" s="463"/>
    </row>
    <row r="88" spans="1:5" ht="24.75" customHeight="1" hidden="1">
      <c r="A88" s="466" t="s">
        <v>23</v>
      </c>
      <c r="B88" s="461" t="s">
        <v>9</v>
      </c>
      <c r="C88" s="462"/>
      <c r="D88" s="462"/>
      <c r="E88" s="467"/>
    </row>
    <row r="89" spans="1:5" ht="24.75" customHeight="1" hidden="1">
      <c r="A89" s="460" t="s">
        <v>80</v>
      </c>
      <c r="B89" s="461" t="s">
        <v>9</v>
      </c>
      <c r="C89" s="462"/>
      <c r="D89" s="462"/>
      <c r="E89" s="467"/>
    </row>
    <row r="90" spans="1:5" ht="24.75" customHeight="1" hidden="1">
      <c r="A90" s="460" t="s">
        <v>81</v>
      </c>
      <c r="B90" s="461" t="s">
        <v>9</v>
      </c>
      <c r="C90" s="462"/>
      <c r="D90" s="462"/>
      <c r="E90" s="467"/>
    </row>
    <row r="91" spans="1:5" ht="24.75" customHeight="1" hidden="1">
      <c r="A91" s="460" t="s">
        <v>82</v>
      </c>
      <c r="B91" s="461" t="s">
        <v>9</v>
      </c>
      <c r="C91" s="462"/>
      <c r="D91" s="462"/>
      <c r="E91" s="467"/>
    </row>
    <row r="92" spans="1:5" ht="24.75" customHeight="1" hidden="1">
      <c r="A92" s="464" t="s">
        <v>83</v>
      </c>
      <c r="B92" s="461" t="s">
        <v>9</v>
      </c>
      <c r="C92" s="462"/>
      <c r="D92" s="462"/>
      <c r="E92" s="467"/>
    </row>
    <row r="93" spans="1:5" ht="24.75" customHeight="1" hidden="1">
      <c r="A93" s="465" t="s">
        <v>1</v>
      </c>
      <c r="B93" s="461" t="s">
        <v>9</v>
      </c>
      <c r="C93" s="462"/>
      <c r="D93" s="462"/>
      <c r="E93" s="467"/>
    </row>
    <row r="94" spans="1:5" ht="24.75" customHeight="1" hidden="1">
      <c r="A94" s="465" t="s">
        <v>2</v>
      </c>
      <c r="B94" s="461" t="s">
        <v>9</v>
      </c>
      <c r="C94" s="462"/>
      <c r="D94" s="462"/>
      <c r="E94" s="467"/>
    </row>
    <row r="95" spans="1:5" ht="24.75" customHeight="1" hidden="1">
      <c r="A95" s="460" t="s">
        <v>84</v>
      </c>
      <c r="B95" s="461" t="s">
        <v>9</v>
      </c>
      <c r="C95" s="462"/>
      <c r="D95" s="462"/>
      <c r="E95" s="467"/>
    </row>
    <row r="96" spans="1:5" ht="24.75" customHeight="1" hidden="1">
      <c r="A96" s="460" t="s">
        <v>85</v>
      </c>
      <c r="B96" s="461" t="s">
        <v>9</v>
      </c>
      <c r="C96" s="462"/>
      <c r="D96" s="462"/>
      <c r="E96" s="467"/>
    </row>
    <row r="97" spans="1:5" ht="24.75" customHeight="1" hidden="1">
      <c r="A97" s="465" t="s">
        <v>131</v>
      </c>
      <c r="B97" s="461" t="s">
        <v>9</v>
      </c>
      <c r="C97" s="462"/>
      <c r="D97" s="462"/>
      <c r="E97" s="467"/>
    </row>
    <row r="98" spans="1:5" ht="24.75" customHeight="1" hidden="1">
      <c r="A98" s="464" t="s">
        <v>109</v>
      </c>
      <c r="B98" s="457" t="s">
        <v>9</v>
      </c>
      <c r="C98" s="462"/>
      <c r="D98" s="462"/>
      <c r="E98" s="467"/>
    </row>
    <row r="99" spans="1:5" ht="24.75" customHeight="1" hidden="1">
      <c r="A99" s="464" t="s">
        <v>87</v>
      </c>
      <c r="B99" s="457" t="s">
        <v>9</v>
      </c>
      <c r="C99" s="484"/>
      <c r="D99" s="484"/>
      <c r="E99" s="505"/>
    </row>
    <row r="100" spans="1:5" ht="24.75" customHeight="1" hidden="1">
      <c r="A100" s="464" t="s">
        <v>88</v>
      </c>
      <c r="B100" s="457" t="s">
        <v>9</v>
      </c>
      <c r="C100" s="484"/>
      <c r="D100" s="484"/>
      <c r="E100" s="505"/>
    </row>
    <row r="101" spans="1:5" ht="24.75" customHeight="1" hidden="1">
      <c r="A101" s="465" t="s">
        <v>66</v>
      </c>
      <c r="B101" s="457" t="s">
        <v>9</v>
      </c>
      <c r="C101" s="484"/>
      <c r="D101" s="484"/>
      <c r="E101" s="505"/>
    </row>
    <row r="102" spans="1:5" ht="80.25" customHeight="1" hidden="1">
      <c r="A102" s="509" t="s">
        <v>132</v>
      </c>
      <c r="B102" s="500" t="s">
        <v>9</v>
      </c>
      <c r="C102" s="484"/>
      <c r="D102" s="484"/>
      <c r="E102" s="505"/>
    </row>
    <row r="103" spans="1:5" ht="24.75" customHeight="1">
      <c r="A103" s="710" t="s">
        <v>133</v>
      </c>
      <c r="B103" s="711"/>
      <c r="C103" s="711"/>
      <c r="D103" s="711"/>
      <c r="E103" s="712"/>
    </row>
    <row r="104" spans="1:5" ht="24.75" customHeight="1">
      <c r="A104" s="466" t="s">
        <v>134</v>
      </c>
      <c r="B104" s="461" t="s">
        <v>19</v>
      </c>
      <c r="C104" s="654">
        <v>11.515</v>
      </c>
      <c r="D104" s="655">
        <v>12.126</v>
      </c>
      <c r="E104" s="627">
        <f>C104/D104</f>
        <v>0.9496124031007753</v>
      </c>
    </row>
    <row r="105" spans="1:5" ht="24.75" customHeight="1">
      <c r="A105" s="453" t="s">
        <v>26</v>
      </c>
      <c r="B105" s="510"/>
      <c r="C105" s="481"/>
      <c r="D105" s="481"/>
      <c r="E105" s="463"/>
    </row>
    <row r="106" spans="1:5" ht="42" customHeight="1">
      <c r="A106" s="460" t="s">
        <v>152</v>
      </c>
      <c r="B106" s="457" t="s">
        <v>19</v>
      </c>
      <c r="C106" s="637">
        <v>0.164</v>
      </c>
      <c r="D106" s="654">
        <v>0.174</v>
      </c>
      <c r="E106" s="627">
        <f aca="true" t="shared" si="1" ref="E106:E127">C106/D106</f>
        <v>0.942528735632184</v>
      </c>
    </row>
    <row r="107" spans="1:5" ht="45" customHeight="1">
      <c r="A107" s="460" t="s">
        <v>81</v>
      </c>
      <c r="B107" s="457" t="s">
        <v>19</v>
      </c>
      <c r="C107" s="637">
        <v>0.008</v>
      </c>
      <c r="D107" s="637">
        <v>0.008</v>
      </c>
      <c r="E107" s="627">
        <f t="shared" si="1"/>
        <v>1</v>
      </c>
    </row>
    <row r="108" spans="1:5" ht="24.75" customHeight="1">
      <c r="A108" s="460" t="s">
        <v>82</v>
      </c>
      <c r="B108" s="461" t="s">
        <v>19</v>
      </c>
      <c r="C108" s="637">
        <v>0.156</v>
      </c>
      <c r="D108" s="637">
        <v>0.166</v>
      </c>
      <c r="E108" s="627">
        <f t="shared" si="1"/>
        <v>0.9397590361445782</v>
      </c>
    </row>
    <row r="109" spans="1:5" ht="24.75" customHeight="1">
      <c r="A109" s="464" t="s">
        <v>83</v>
      </c>
      <c r="B109" s="461" t="s">
        <v>19</v>
      </c>
      <c r="C109" s="637"/>
      <c r="D109" s="637"/>
      <c r="E109" s="627"/>
    </row>
    <row r="110" spans="1:5" ht="24.75" customHeight="1">
      <c r="A110" s="465" t="s">
        <v>1</v>
      </c>
      <c r="B110" s="461" t="s">
        <v>19</v>
      </c>
      <c r="C110" s="637">
        <v>0.124</v>
      </c>
      <c r="D110" s="637">
        <v>0.141</v>
      </c>
      <c r="E110" s="627">
        <f t="shared" si="1"/>
        <v>0.8794326241134752</v>
      </c>
    </row>
    <row r="111" spans="1:5" ht="24.75" customHeight="1">
      <c r="A111" s="465" t="s">
        <v>2</v>
      </c>
      <c r="B111" s="461" t="s">
        <v>19</v>
      </c>
      <c r="C111" s="637">
        <v>1.542</v>
      </c>
      <c r="D111" s="637">
        <v>1.524</v>
      </c>
      <c r="E111" s="627">
        <f t="shared" si="1"/>
        <v>1.0118110236220472</v>
      </c>
    </row>
    <row r="112" spans="1:5" ht="24.75" customHeight="1">
      <c r="A112" s="460" t="s">
        <v>84</v>
      </c>
      <c r="B112" s="461" t="s">
        <v>19</v>
      </c>
      <c r="C112" s="637">
        <v>0.71</v>
      </c>
      <c r="D112" s="637">
        <v>0.713</v>
      </c>
      <c r="E112" s="627">
        <f t="shared" si="1"/>
        <v>0.9957924263674615</v>
      </c>
    </row>
    <row r="113" spans="1:5" ht="57.75" customHeight="1">
      <c r="A113" s="460" t="s">
        <v>85</v>
      </c>
      <c r="B113" s="461" t="s">
        <v>19</v>
      </c>
      <c r="C113" s="637">
        <v>0</v>
      </c>
      <c r="D113" s="637">
        <v>0</v>
      </c>
      <c r="E113" s="627"/>
    </row>
    <row r="114" spans="1:5" ht="24.75" customHeight="1">
      <c r="A114" s="465" t="s">
        <v>131</v>
      </c>
      <c r="B114" s="461" t="s">
        <v>19</v>
      </c>
      <c r="C114" s="637">
        <v>0.135</v>
      </c>
      <c r="D114" s="637">
        <v>0.179</v>
      </c>
      <c r="E114" s="627">
        <f t="shared" si="1"/>
        <v>0.7541899441340782</v>
      </c>
    </row>
    <row r="115" spans="1:5" ht="24.75" customHeight="1">
      <c r="A115" s="464" t="s">
        <v>109</v>
      </c>
      <c r="B115" s="461" t="s">
        <v>19</v>
      </c>
      <c r="C115" s="637">
        <v>0.48</v>
      </c>
      <c r="D115" s="637">
        <v>0.415</v>
      </c>
      <c r="E115" s="627">
        <f t="shared" si="1"/>
        <v>1.1566265060240963</v>
      </c>
    </row>
    <row r="116" spans="1:5" ht="24.75" customHeight="1">
      <c r="A116" s="464" t="s">
        <v>87</v>
      </c>
      <c r="B116" s="461" t="s">
        <v>19</v>
      </c>
      <c r="C116" s="637">
        <v>2.775</v>
      </c>
      <c r="D116" s="637">
        <v>2.705</v>
      </c>
      <c r="E116" s="627">
        <f t="shared" si="1"/>
        <v>1.0258780036968576</v>
      </c>
    </row>
    <row r="117" spans="1:5" ht="24.75" customHeight="1">
      <c r="A117" s="464" t="s">
        <v>88</v>
      </c>
      <c r="B117" s="461" t="s">
        <v>19</v>
      </c>
      <c r="C117" s="637">
        <v>0.226</v>
      </c>
      <c r="D117" s="637">
        <v>0.224</v>
      </c>
      <c r="E117" s="627">
        <f t="shared" si="1"/>
        <v>1.0089285714285714</v>
      </c>
    </row>
    <row r="118" spans="1:5" ht="48.75" customHeight="1">
      <c r="A118" s="464" t="s">
        <v>56</v>
      </c>
      <c r="B118" s="461" t="s">
        <v>19</v>
      </c>
      <c r="C118" s="637">
        <v>1.192</v>
      </c>
      <c r="D118" s="637">
        <v>1.232</v>
      </c>
      <c r="E118" s="627">
        <f t="shared" si="1"/>
        <v>0.9675324675324675</v>
      </c>
    </row>
    <row r="119" spans="1:5" ht="24.75" customHeight="1">
      <c r="A119" s="511" t="s">
        <v>30</v>
      </c>
      <c r="B119" s="461" t="s">
        <v>19</v>
      </c>
      <c r="C119" s="637">
        <v>1.693</v>
      </c>
      <c r="D119" s="637">
        <v>1.617</v>
      </c>
      <c r="E119" s="627">
        <f t="shared" si="1"/>
        <v>1.0470006184291898</v>
      </c>
    </row>
    <row r="120" spans="1:5" ht="28.5" customHeight="1">
      <c r="A120" s="511" t="s">
        <v>50</v>
      </c>
      <c r="B120" s="461" t="s">
        <v>19</v>
      </c>
      <c r="C120" s="637">
        <v>1.425</v>
      </c>
      <c r="D120" s="637">
        <v>1.369</v>
      </c>
      <c r="E120" s="627">
        <f t="shared" si="1"/>
        <v>1.0409057706355005</v>
      </c>
    </row>
    <row r="121" spans="1:5" ht="40.5" customHeight="1">
      <c r="A121" s="511" t="s">
        <v>66</v>
      </c>
      <c r="B121" s="457" t="s">
        <v>19</v>
      </c>
      <c r="C121" s="637">
        <v>1.049</v>
      </c>
      <c r="D121" s="637">
        <v>1.833</v>
      </c>
      <c r="E121" s="627">
        <f t="shared" si="1"/>
        <v>0.5722858701582105</v>
      </c>
    </row>
    <row r="122" spans="1:5" ht="78" customHeight="1">
      <c r="A122" s="512" t="s">
        <v>24</v>
      </c>
      <c r="B122" s="457" t="s">
        <v>19</v>
      </c>
      <c r="C122" s="639">
        <v>0.243</v>
      </c>
      <c r="D122" s="639">
        <v>0.196</v>
      </c>
      <c r="E122" s="627">
        <f t="shared" si="1"/>
        <v>1.2397959183673468</v>
      </c>
    </row>
    <row r="123" spans="1:5" ht="24.75" customHeight="1">
      <c r="A123" s="513" t="s">
        <v>45</v>
      </c>
      <c r="B123" s="510"/>
      <c r="C123" s="481"/>
      <c r="D123" s="481"/>
      <c r="E123" s="459"/>
    </row>
    <row r="124" spans="1:5" ht="24.75" customHeight="1">
      <c r="A124" s="464" t="s">
        <v>30</v>
      </c>
      <c r="B124" s="510"/>
      <c r="C124" s="639"/>
      <c r="D124" s="638"/>
      <c r="E124" s="627">
        <v>0</v>
      </c>
    </row>
    <row r="125" spans="1:5" ht="48" customHeight="1">
      <c r="A125" s="464" t="s">
        <v>148</v>
      </c>
      <c r="B125" s="461" t="s">
        <v>19</v>
      </c>
      <c r="C125" s="639">
        <v>0.077</v>
      </c>
      <c r="D125" s="638">
        <v>0.076</v>
      </c>
      <c r="E125" s="627">
        <f t="shared" si="1"/>
        <v>1.013157894736842</v>
      </c>
    </row>
    <row r="126" spans="1:5" ht="25.5" customHeight="1">
      <c r="A126" s="511" t="s">
        <v>135</v>
      </c>
      <c r="B126" s="461" t="s">
        <v>19</v>
      </c>
      <c r="C126" s="481"/>
      <c r="D126" s="481"/>
      <c r="E126" s="459"/>
    </row>
    <row r="127" spans="1:5" ht="24.75" customHeight="1">
      <c r="A127" s="511" t="s">
        <v>42</v>
      </c>
      <c r="B127" s="640" t="s">
        <v>33</v>
      </c>
      <c r="C127" s="642">
        <v>0.061</v>
      </c>
      <c r="D127" s="643">
        <v>0.061</v>
      </c>
      <c r="E127" s="641">
        <f t="shared" si="1"/>
        <v>1</v>
      </c>
    </row>
    <row r="128" spans="1:5" ht="48.75" customHeight="1">
      <c r="A128" s="514" t="s">
        <v>69</v>
      </c>
      <c r="B128" s="457" t="s">
        <v>9</v>
      </c>
      <c r="C128" s="629">
        <v>1</v>
      </c>
      <c r="D128" s="629">
        <v>1.15</v>
      </c>
      <c r="E128" s="505">
        <v>87</v>
      </c>
    </row>
    <row r="129" spans="1:5" ht="24.75" customHeight="1">
      <c r="A129" s="466" t="s">
        <v>136</v>
      </c>
      <c r="B129" s="461" t="s">
        <v>70</v>
      </c>
      <c r="C129" s="644">
        <v>16813</v>
      </c>
      <c r="D129" s="644">
        <v>17250</v>
      </c>
      <c r="E129" s="627">
        <f aca="true" t="shared" si="2" ref="E129:E158">C129/D129</f>
        <v>0.9746666666666667</v>
      </c>
    </row>
    <row r="130" spans="1:5" ht="53.25" customHeight="1">
      <c r="A130" s="466" t="s">
        <v>137</v>
      </c>
      <c r="B130" s="461" t="s">
        <v>70</v>
      </c>
      <c r="C130" s="644">
        <v>34027</v>
      </c>
      <c r="D130" s="644">
        <v>32538</v>
      </c>
      <c r="E130" s="627">
        <f t="shared" si="2"/>
        <v>1.0457618784190792</v>
      </c>
    </row>
    <row r="131" spans="1:5" ht="24.75" customHeight="1">
      <c r="A131" s="453" t="s">
        <v>26</v>
      </c>
      <c r="B131" s="510"/>
      <c r="C131" s="481"/>
      <c r="D131" s="481"/>
      <c r="E131" s="463"/>
    </row>
    <row r="132" spans="1:5" ht="48" customHeight="1">
      <c r="A132" s="460" t="s">
        <v>149</v>
      </c>
      <c r="B132" s="457" t="s">
        <v>70</v>
      </c>
      <c r="C132" s="644">
        <v>17562</v>
      </c>
      <c r="D132" s="644">
        <v>15893</v>
      </c>
      <c r="E132" s="627">
        <f t="shared" si="2"/>
        <v>1.1050147863839426</v>
      </c>
    </row>
    <row r="133" spans="1:5" ht="48" customHeight="1">
      <c r="A133" s="460" t="s">
        <v>81</v>
      </c>
      <c r="B133" s="457" t="s">
        <v>70</v>
      </c>
      <c r="C133" s="644">
        <v>12208</v>
      </c>
      <c r="D133" s="644">
        <v>15847</v>
      </c>
      <c r="E133" s="627">
        <f t="shared" si="2"/>
        <v>0.7703666309080583</v>
      </c>
    </row>
    <row r="134" spans="1:5" ht="24.75" customHeight="1">
      <c r="A134" s="460" t="s">
        <v>82</v>
      </c>
      <c r="B134" s="461" t="s">
        <v>70</v>
      </c>
      <c r="C134" s="644">
        <v>17836</v>
      </c>
      <c r="D134" s="644">
        <v>15896</v>
      </c>
      <c r="E134" s="627">
        <f t="shared" si="2"/>
        <v>1.122043281328636</v>
      </c>
    </row>
    <row r="135" spans="1:5" ht="24.75" customHeight="1">
      <c r="A135" s="464" t="s">
        <v>83</v>
      </c>
      <c r="B135" s="461" t="s">
        <v>70</v>
      </c>
      <c r="C135" s="644">
        <v>0</v>
      </c>
      <c r="D135" s="644">
        <v>0</v>
      </c>
      <c r="E135" s="627">
        <v>0</v>
      </c>
    </row>
    <row r="136" spans="1:5" ht="24.75" customHeight="1">
      <c r="A136" s="465" t="s">
        <v>1</v>
      </c>
      <c r="B136" s="461" t="s">
        <v>70</v>
      </c>
      <c r="C136" s="644">
        <v>26582</v>
      </c>
      <c r="D136" s="644">
        <v>25296</v>
      </c>
      <c r="E136" s="627">
        <f t="shared" si="2"/>
        <v>1.0508380771663504</v>
      </c>
    </row>
    <row r="137" spans="1:5" ht="24.75" customHeight="1">
      <c r="A137" s="465" t="s">
        <v>2</v>
      </c>
      <c r="B137" s="461" t="s">
        <v>70</v>
      </c>
      <c r="C137" s="644">
        <v>32114</v>
      </c>
      <c r="D137" s="644">
        <v>32178</v>
      </c>
      <c r="E137" s="627">
        <f t="shared" si="2"/>
        <v>0.9980110634595065</v>
      </c>
    </row>
    <row r="138" spans="1:5" ht="42" customHeight="1">
      <c r="A138" s="460" t="s">
        <v>84</v>
      </c>
      <c r="B138" s="461" t="s">
        <v>70</v>
      </c>
      <c r="C138" s="644">
        <v>25865</v>
      </c>
      <c r="D138" s="644">
        <v>24356</v>
      </c>
      <c r="E138" s="627">
        <f t="shared" si="2"/>
        <v>1.0619559862046313</v>
      </c>
    </row>
    <row r="139" spans="1:5" ht="48.75" customHeight="1">
      <c r="A139" s="460" t="s">
        <v>85</v>
      </c>
      <c r="B139" s="461" t="s">
        <v>70</v>
      </c>
      <c r="C139" s="644">
        <v>0</v>
      </c>
      <c r="D139" s="644">
        <v>0</v>
      </c>
      <c r="E139" s="627">
        <v>0</v>
      </c>
    </row>
    <row r="140" spans="1:5" ht="24.75" customHeight="1">
      <c r="A140" s="465" t="s">
        <v>131</v>
      </c>
      <c r="B140" s="461" t="s">
        <v>70</v>
      </c>
      <c r="C140" s="644">
        <v>20832</v>
      </c>
      <c r="D140" s="644">
        <v>16402</v>
      </c>
      <c r="E140" s="627">
        <f t="shared" si="2"/>
        <v>1.2700890135349348</v>
      </c>
    </row>
    <row r="141" spans="1:5" ht="37.5" customHeight="1">
      <c r="A141" s="464" t="s">
        <v>109</v>
      </c>
      <c r="B141" s="461" t="s">
        <v>70</v>
      </c>
      <c r="C141" s="644">
        <v>14707</v>
      </c>
      <c r="D141" s="644">
        <v>14435</v>
      </c>
      <c r="E141" s="627">
        <f t="shared" si="2"/>
        <v>1.0188430897125043</v>
      </c>
    </row>
    <row r="142" spans="1:5" ht="24.75" customHeight="1">
      <c r="A142" s="464" t="s">
        <v>87</v>
      </c>
      <c r="B142" s="461" t="s">
        <v>70</v>
      </c>
      <c r="C142" s="644">
        <v>56239</v>
      </c>
      <c r="D142" s="644">
        <v>51846</v>
      </c>
      <c r="E142" s="627">
        <f t="shared" si="2"/>
        <v>1.0847317054353276</v>
      </c>
    </row>
    <row r="143" spans="1:5" ht="24.75" customHeight="1">
      <c r="A143" s="464" t="s">
        <v>88</v>
      </c>
      <c r="B143" s="461" t="s">
        <v>70</v>
      </c>
      <c r="C143" s="644">
        <v>27068</v>
      </c>
      <c r="D143" s="644">
        <v>26265</v>
      </c>
      <c r="E143" s="627">
        <f t="shared" si="2"/>
        <v>1.0305730059013898</v>
      </c>
    </row>
    <row r="144" spans="1:5" ht="52.5" customHeight="1">
      <c r="A144" s="464" t="s">
        <v>56</v>
      </c>
      <c r="B144" s="461" t="s">
        <v>70</v>
      </c>
      <c r="C144" s="644">
        <v>38835</v>
      </c>
      <c r="D144" s="644">
        <v>37999</v>
      </c>
      <c r="E144" s="627">
        <f t="shared" si="2"/>
        <v>1.0220005789626043</v>
      </c>
    </row>
    <row r="145" spans="1:5" ht="24.75" customHeight="1">
      <c r="A145" s="511" t="s">
        <v>30</v>
      </c>
      <c r="B145" s="461" t="s">
        <v>70</v>
      </c>
      <c r="C145" s="644">
        <v>23724</v>
      </c>
      <c r="D145" s="644">
        <v>22837</v>
      </c>
      <c r="E145" s="627">
        <f t="shared" si="2"/>
        <v>1.0388404781713885</v>
      </c>
    </row>
    <row r="146" spans="1:5" ht="23.25" customHeight="1">
      <c r="A146" s="511" t="s">
        <v>50</v>
      </c>
      <c r="B146" s="461" t="s">
        <v>70</v>
      </c>
      <c r="C146" s="644">
        <v>23940</v>
      </c>
      <c r="D146" s="644">
        <v>22063</v>
      </c>
      <c r="E146" s="627">
        <f t="shared" si="2"/>
        <v>1.0850745592167883</v>
      </c>
    </row>
    <row r="147" spans="1:5" ht="24.75" customHeight="1">
      <c r="A147" s="511" t="s">
        <v>66</v>
      </c>
      <c r="B147" s="461" t="s">
        <v>70</v>
      </c>
      <c r="C147" s="644">
        <v>23937</v>
      </c>
      <c r="D147" s="644">
        <v>28888</v>
      </c>
      <c r="E147" s="627">
        <f t="shared" si="2"/>
        <v>0.828613957352534</v>
      </c>
    </row>
    <row r="148" spans="1:5" ht="81" customHeight="1">
      <c r="A148" s="512" t="s">
        <v>24</v>
      </c>
      <c r="B148" s="461" t="s">
        <v>70</v>
      </c>
      <c r="C148" s="644">
        <v>25760</v>
      </c>
      <c r="D148" s="644"/>
      <c r="E148" s="627" t="e">
        <f t="shared" si="2"/>
        <v>#DIV/0!</v>
      </c>
    </row>
    <row r="149" spans="1:5" ht="24.75" customHeight="1">
      <c r="A149" s="513" t="s">
        <v>45</v>
      </c>
      <c r="B149" s="461" t="s">
        <v>70</v>
      </c>
      <c r="C149" s="644"/>
      <c r="D149" s="644"/>
      <c r="E149" s="627"/>
    </row>
    <row r="150" spans="1:5" ht="24.75" customHeight="1">
      <c r="A150" s="464" t="s">
        <v>30</v>
      </c>
      <c r="B150" s="461"/>
      <c r="C150" s="644"/>
      <c r="D150" s="644"/>
      <c r="E150" s="627">
        <v>0</v>
      </c>
    </row>
    <row r="151" spans="1:5" ht="39.75" customHeight="1">
      <c r="A151" s="464" t="s">
        <v>148</v>
      </c>
      <c r="B151" s="461" t="s">
        <v>70</v>
      </c>
      <c r="C151" s="644">
        <v>24592</v>
      </c>
      <c r="D151" s="644">
        <v>20944</v>
      </c>
      <c r="E151" s="627">
        <f t="shared" si="2"/>
        <v>1.1741787624140565</v>
      </c>
    </row>
    <row r="152" spans="1:5" ht="39.75" customHeight="1">
      <c r="A152" s="511" t="s">
        <v>135</v>
      </c>
      <c r="B152" s="461" t="s">
        <v>70</v>
      </c>
      <c r="C152" s="644"/>
      <c r="D152" s="644"/>
      <c r="E152" s="627"/>
    </row>
    <row r="153" spans="1:5" ht="24.75" customHeight="1">
      <c r="A153" s="511" t="s">
        <v>42</v>
      </c>
      <c r="B153" s="461" t="s">
        <v>70</v>
      </c>
      <c r="C153" s="644">
        <v>38378</v>
      </c>
      <c r="D153" s="644">
        <v>33858</v>
      </c>
      <c r="E153" s="627">
        <f t="shared" si="2"/>
        <v>1.1334987299899582</v>
      </c>
    </row>
    <row r="154" spans="1:5" ht="24.75" customHeight="1">
      <c r="A154" s="515" t="s">
        <v>29</v>
      </c>
      <c r="B154" s="461" t="s">
        <v>64</v>
      </c>
      <c r="C154" s="646">
        <v>62.361</v>
      </c>
      <c r="D154" s="697">
        <v>54.564</v>
      </c>
      <c r="E154" s="627">
        <f t="shared" si="2"/>
        <v>1.1428964152188255</v>
      </c>
    </row>
    <row r="155" spans="1:8" ht="24.75" customHeight="1">
      <c r="A155" s="516" t="s">
        <v>28</v>
      </c>
      <c r="B155" s="461" t="s">
        <v>64</v>
      </c>
      <c r="C155" s="644">
        <v>3526.341</v>
      </c>
      <c r="D155" s="646">
        <v>3550.9</v>
      </c>
      <c r="E155" s="627">
        <f t="shared" si="2"/>
        <v>0.9930837252527528</v>
      </c>
      <c r="F155" s="674"/>
      <c r="H155" s="111"/>
    </row>
    <row r="156" spans="1:5" ht="51.75" customHeight="1">
      <c r="A156" s="468" t="s">
        <v>138</v>
      </c>
      <c r="B156" s="461" t="s">
        <v>70</v>
      </c>
      <c r="C156" s="644">
        <v>9415</v>
      </c>
      <c r="D156" s="644">
        <v>9472</v>
      </c>
      <c r="E156" s="627">
        <f t="shared" si="2"/>
        <v>0.9939822635135135</v>
      </c>
    </row>
    <row r="157" spans="1:5" ht="24.75" customHeight="1">
      <c r="A157" s="466" t="s">
        <v>139</v>
      </c>
      <c r="B157" s="461" t="s">
        <v>140</v>
      </c>
      <c r="C157" s="647">
        <f>C129/C156</f>
        <v>1.7857673924588422</v>
      </c>
      <c r="D157" s="647">
        <v>1.82</v>
      </c>
      <c r="E157" s="627">
        <f t="shared" si="2"/>
        <v>0.9811908749773858</v>
      </c>
    </row>
    <row r="158" spans="1:5" ht="42.75" customHeight="1">
      <c r="A158" s="466" t="s">
        <v>141</v>
      </c>
      <c r="B158" s="461" t="s">
        <v>33</v>
      </c>
      <c r="C158" s="646"/>
      <c r="D158" s="646">
        <v>8.3</v>
      </c>
      <c r="E158" s="627">
        <f t="shared" si="2"/>
        <v>0</v>
      </c>
    </row>
    <row r="159" spans="1:5" ht="42" customHeight="1">
      <c r="A159" s="466" t="s">
        <v>142</v>
      </c>
      <c r="B159" s="461" t="s">
        <v>9</v>
      </c>
      <c r="C159" s="646"/>
      <c r="D159" s="646">
        <v>24.4</v>
      </c>
      <c r="E159" s="627"/>
    </row>
    <row r="160" spans="1:5" ht="24.75" customHeight="1">
      <c r="A160" s="466" t="s">
        <v>46</v>
      </c>
      <c r="B160" s="500" t="s">
        <v>143</v>
      </c>
      <c r="C160" s="644">
        <v>0</v>
      </c>
      <c r="D160" s="644">
        <v>0</v>
      </c>
      <c r="E160" s="627"/>
    </row>
    <row r="161" spans="1:5" ht="24.75" customHeight="1">
      <c r="A161" s="517" t="s">
        <v>144</v>
      </c>
      <c r="B161" s="500" t="s">
        <v>143</v>
      </c>
      <c r="C161" s="518"/>
      <c r="D161" s="518"/>
      <c r="E161" s="678"/>
    </row>
    <row r="162" spans="1:5" ht="18.75">
      <c r="A162" s="519"/>
      <c r="B162" s="520"/>
      <c r="C162" s="521"/>
      <c r="D162" s="521"/>
      <c r="E162" s="522"/>
    </row>
    <row r="163" spans="1:5" ht="42" customHeight="1">
      <c r="A163" s="713" t="s">
        <v>145</v>
      </c>
      <c r="B163" s="713"/>
      <c r="C163" s="713"/>
      <c r="D163" s="713"/>
      <c r="E163" s="713"/>
    </row>
    <row r="164" spans="1:5" ht="15.75">
      <c r="A164" s="523"/>
      <c r="B164" s="524"/>
      <c r="C164" s="525"/>
      <c r="D164" s="525"/>
      <c r="E164" s="526"/>
    </row>
  </sheetData>
  <sheetProtection/>
  <mergeCells count="10">
    <mergeCell ref="A63:E63"/>
    <mergeCell ref="A80:E80"/>
    <mergeCell ref="A103:E103"/>
    <mergeCell ref="A163:E163"/>
    <mergeCell ref="D1:E1"/>
    <mergeCell ref="D2:E2"/>
    <mergeCell ref="A3:E3"/>
    <mergeCell ref="A4:E4"/>
    <mergeCell ref="A6:E6"/>
    <mergeCell ref="A30:E30"/>
  </mergeCells>
  <printOptions/>
  <pageMargins left="0.7086614173228347" right="0.7086614173228347" top="0.31496062992125984" bottom="0.15748031496062992" header="0.31496062992125984" footer="0.31496062992125984"/>
  <pageSetup fitToHeight="3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4"/>
  <sheetViews>
    <sheetView zoomScalePageLayoutView="0" workbookViewId="0" topLeftCell="A1">
      <pane ySplit="6" topLeftCell="A403" activePane="bottomLeft" state="frozen"/>
      <selection pane="topLeft" activeCell="A1" sqref="A1"/>
      <selection pane="bottomLeft" activeCell="A3" sqref="A3:K410"/>
    </sheetView>
  </sheetViews>
  <sheetFormatPr defaultColWidth="9.140625" defaultRowHeight="12.75"/>
  <cols>
    <col min="1" max="1" width="9.140625" style="527" customWidth="1"/>
    <col min="2" max="2" width="17.57421875" style="527" customWidth="1"/>
    <col min="3" max="3" width="13.28125" style="527" customWidth="1"/>
    <col min="4" max="4" width="52.8515625" style="527" customWidth="1"/>
    <col min="5" max="5" width="19.8515625" style="528" customWidth="1"/>
    <col min="6" max="6" width="19.57421875" style="528" customWidth="1"/>
    <col min="7" max="7" width="17.421875" style="528" customWidth="1"/>
    <col min="8" max="8" width="20.7109375" style="528" customWidth="1"/>
    <col min="9" max="9" width="15.140625" style="528" customWidth="1"/>
    <col min="10" max="10" width="16.7109375" style="528" customWidth="1"/>
    <col min="11" max="11" width="14.00390625" style="528" customWidth="1"/>
    <col min="12" max="16384" width="9.140625" style="528" customWidth="1"/>
  </cols>
  <sheetData>
    <row r="1" spans="6:11" ht="15.75">
      <c r="F1" s="726" t="s">
        <v>146</v>
      </c>
      <c r="G1" s="726"/>
      <c r="H1" s="726"/>
      <c r="I1" s="726"/>
      <c r="J1" s="726"/>
      <c r="K1" s="726"/>
    </row>
    <row r="3" spans="1:22" ht="20.25">
      <c r="A3" s="727"/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</row>
    <row r="4" spans="1:22" ht="22.5">
      <c r="A4" s="728"/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</row>
    <row r="5" spans="1:22" ht="15.75">
      <c r="A5" s="530"/>
      <c r="B5" s="530"/>
      <c r="C5" s="530"/>
      <c r="D5" s="530"/>
      <c r="E5" s="529"/>
      <c r="F5" s="529"/>
      <c r="G5" s="529"/>
      <c r="H5" s="531"/>
      <c r="I5" s="529"/>
      <c r="J5" s="729"/>
      <c r="K5" s="7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</row>
    <row r="6" spans="1:22" s="536" customFormat="1" ht="15.75">
      <c r="A6" s="730"/>
      <c r="B6" s="730"/>
      <c r="C6" s="730"/>
      <c r="D6" s="730"/>
      <c r="E6" s="532"/>
      <c r="F6" s="532"/>
      <c r="G6" s="532"/>
      <c r="H6" s="532"/>
      <c r="I6" s="532"/>
      <c r="J6" s="532"/>
      <c r="K6" s="532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</row>
    <row r="7" spans="1:22" ht="54" customHeight="1">
      <c r="A7" s="731"/>
      <c r="B7" s="732"/>
      <c r="C7" s="732"/>
      <c r="D7" s="733"/>
      <c r="E7" s="619"/>
      <c r="F7" s="619"/>
      <c r="G7" s="619"/>
      <c r="H7" s="619"/>
      <c r="I7" s="619"/>
      <c r="J7" s="622"/>
      <c r="K7" s="61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</row>
    <row r="8" spans="1:22" ht="18.75">
      <c r="A8" s="718"/>
      <c r="B8" s="719"/>
      <c r="C8" s="719"/>
      <c r="D8" s="720"/>
      <c r="E8" s="616"/>
      <c r="F8" s="616"/>
      <c r="G8" s="616"/>
      <c r="H8" s="616"/>
      <c r="I8" s="616"/>
      <c r="J8" s="618"/>
      <c r="K8" s="616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</row>
    <row r="9" spans="1:22" ht="18.75">
      <c r="A9" s="691"/>
      <c r="B9" s="721"/>
      <c r="C9" s="721"/>
      <c r="D9" s="722"/>
      <c r="E9" s="613"/>
      <c r="F9" s="613"/>
      <c r="G9" s="613"/>
      <c r="H9" s="614"/>
      <c r="I9" s="613"/>
      <c r="J9" s="613"/>
      <c r="K9" s="613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</row>
    <row r="10" spans="1:22" ht="34.5" customHeight="1">
      <c r="A10" s="723"/>
      <c r="B10" s="724"/>
      <c r="C10" s="724"/>
      <c r="D10" s="725"/>
      <c r="E10" s="613"/>
      <c r="F10" s="613"/>
      <c r="G10" s="613"/>
      <c r="H10" s="613"/>
      <c r="I10" s="613"/>
      <c r="J10" s="613"/>
      <c r="K10" s="613"/>
      <c r="L10" s="529"/>
      <c r="M10" s="529"/>
      <c r="N10" s="529"/>
      <c r="O10" s="529"/>
      <c r="P10" s="529"/>
      <c r="Q10" s="529"/>
      <c r="R10" s="529"/>
      <c r="S10" s="529"/>
      <c r="T10" s="529"/>
      <c r="U10" s="529"/>
      <c r="V10" s="529"/>
    </row>
    <row r="11" spans="1:22" ht="41.25" customHeight="1">
      <c r="A11" s="723"/>
      <c r="B11" s="724"/>
      <c r="C11" s="724"/>
      <c r="D11" s="725"/>
      <c r="E11" s="613"/>
      <c r="F11" s="613"/>
      <c r="G11" s="613"/>
      <c r="H11" s="614"/>
      <c r="I11" s="613"/>
      <c r="J11" s="613"/>
      <c r="K11" s="613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</row>
    <row r="12" spans="1:22" ht="18.75">
      <c r="A12" s="723"/>
      <c r="B12" s="724"/>
      <c r="C12" s="724"/>
      <c r="D12" s="725"/>
      <c r="E12" s="613"/>
      <c r="F12" s="613"/>
      <c r="G12" s="613"/>
      <c r="H12" s="614"/>
      <c r="I12" s="613"/>
      <c r="J12" s="613"/>
      <c r="K12" s="613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</row>
    <row r="13" spans="1:22" ht="18.75">
      <c r="A13" s="723"/>
      <c r="B13" s="724"/>
      <c r="C13" s="724"/>
      <c r="D13" s="725"/>
      <c r="E13" s="613"/>
      <c r="F13" s="613"/>
      <c r="G13" s="613"/>
      <c r="H13" s="613"/>
      <c r="I13" s="613"/>
      <c r="J13" s="617"/>
      <c r="K13" s="613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</row>
    <row r="14" spans="1:22" ht="18.75">
      <c r="A14" s="718"/>
      <c r="B14" s="719"/>
      <c r="C14" s="719"/>
      <c r="D14" s="720"/>
      <c r="E14" s="616"/>
      <c r="F14" s="616"/>
      <c r="G14" s="616"/>
      <c r="H14" s="616"/>
      <c r="I14" s="616"/>
      <c r="J14" s="616"/>
      <c r="K14" s="616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</row>
    <row r="15" spans="1:22" ht="18.75">
      <c r="A15" s="691"/>
      <c r="B15" s="721"/>
      <c r="C15" s="721"/>
      <c r="D15" s="722"/>
      <c r="E15" s="613"/>
      <c r="F15" s="613"/>
      <c r="G15" s="613"/>
      <c r="H15" s="614"/>
      <c r="I15" s="613"/>
      <c r="J15" s="613"/>
      <c r="K15" s="613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</row>
    <row r="16" spans="1:22" ht="15.75" customHeight="1">
      <c r="A16" s="723"/>
      <c r="B16" s="724"/>
      <c r="C16" s="724"/>
      <c r="D16" s="725"/>
      <c r="E16" s="613"/>
      <c r="F16" s="613"/>
      <c r="G16" s="613"/>
      <c r="H16" s="613"/>
      <c r="I16" s="613"/>
      <c r="J16" s="613"/>
      <c r="K16" s="613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</row>
    <row r="17" spans="1:22" ht="15.75" customHeight="1">
      <c r="A17" s="723"/>
      <c r="B17" s="724"/>
      <c r="C17" s="724"/>
      <c r="D17" s="725"/>
      <c r="E17" s="613"/>
      <c r="F17" s="613"/>
      <c r="G17" s="613"/>
      <c r="H17" s="613"/>
      <c r="I17" s="613"/>
      <c r="J17" s="613"/>
      <c r="K17" s="613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</row>
    <row r="18" spans="1:22" ht="49.5" customHeight="1">
      <c r="A18" s="723"/>
      <c r="B18" s="724"/>
      <c r="C18" s="724"/>
      <c r="D18" s="725"/>
      <c r="E18" s="613"/>
      <c r="F18" s="613"/>
      <c r="G18" s="613"/>
      <c r="H18" s="613"/>
      <c r="I18" s="613"/>
      <c r="J18" s="613"/>
      <c r="K18" s="613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</row>
    <row r="19" spans="1:22" ht="51.75" customHeight="1">
      <c r="A19" s="723"/>
      <c r="B19" s="724"/>
      <c r="C19" s="724"/>
      <c r="D19" s="725"/>
      <c r="E19" s="613"/>
      <c r="F19" s="613"/>
      <c r="G19" s="613"/>
      <c r="H19" s="613"/>
      <c r="I19" s="613"/>
      <c r="J19" s="613"/>
      <c r="K19" s="613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</row>
    <row r="20" spans="1:22" ht="15.75" customHeight="1">
      <c r="A20" s="723"/>
      <c r="B20" s="724"/>
      <c r="C20" s="724"/>
      <c r="D20" s="725"/>
      <c r="E20" s="613"/>
      <c r="F20" s="613"/>
      <c r="G20" s="613"/>
      <c r="H20" s="613"/>
      <c r="I20" s="613"/>
      <c r="J20" s="613"/>
      <c r="K20" s="613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</row>
    <row r="21" spans="1:22" ht="15.75" customHeight="1">
      <c r="A21" s="723"/>
      <c r="B21" s="724"/>
      <c r="C21" s="724"/>
      <c r="D21" s="725"/>
      <c r="E21" s="613"/>
      <c r="F21" s="613"/>
      <c r="G21" s="613"/>
      <c r="H21" s="613"/>
      <c r="I21" s="613"/>
      <c r="J21" s="613"/>
      <c r="K21" s="613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</row>
    <row r="22" spans="1:22" ht="18.75">
      <c r="A22" s="723"/>
      <c r="B22" s="724"/>
      <c r="C22" s="724"/>
      <c r="D22" s="725"/>
      <c r="E22" s="613"/>
      <c r="F22" s="613"/>
      <c r="G22" s="613"/>
      <c r="H22" s="613"/>
      <c r="I22" s="613"/>
      <c r="J22" s="613"/>
      <c r="K22" s="613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</row>
    <row r="23" spans="1:22" ht="18.75" hidden="1">
      <c r="A23" s="718"/>
      <c r="B23" s="719"/>
      <c r="C23" s="719"/>
      <c r="D23" s="720"/>
      <c r="E23" s="616"/>
      <c r="F23" s="616"/>
      <c r="G23" s="616"/>
      <c r="H23" s="616"/>
      <c r="I23" s="616"/>
      <c r="J23" s="616"/>
      <c r="K23" s="616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</row>
    <row r="24" spans="1:22" ht="18.75" hidden="1">
      <c r="A24" s="691"/>
      <c r="B24" s="721"/>
      <c r="C24" s="721"/>
      <c r="D24" s="722"/>
      <c r="E24" s="613"/>
      <c r="F24" s="613"/>
      <c r="G24" s="613"/>
      <c r="H24" s="614"/>
      <c r="I24" s="613"/>
      <c r="J24" s="613"/>
      <c r="K24" s="613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</row>
    <row r="25" spans="1:22" ht="18.75" hidden="1">
      <c r="A25" s="723"/>
      <c r="B25" s="724"/>
      <c r="C25" s="724"/>
      <c r="D25" s="725"/>
      <c r="E25" s="613"/>
      <c r="F25" s="613"/>
      <c r="G25" s="613"/>
      <c r="H25" s="614"/>
      <c r="I25" s="613"/>
      <c r="J25" s="613"/>
      <c r="K25" s="613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</row>
    <row r="26" spans="1:22" ht="18.75" hidden="1">
      <c r="A26" s="723"/>
      <c r="B26" s="724"/>
      <c r="C26" s="724"/>
      <c r="D26" s="725"/>
      <c r="E26" s="613"/>
      <c r="F26" s="613"/>
      <c r="G26" s="613"/>
      <c r="H26" s="614"/>
      <c r="I26" s="613"/>
      <c r="J26" s="613"/>
      <c r="K26" s="613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</row>
    <row r="27" spans="1:22" ht="18.75">
      <c r="A27" s="736"/>
      <c r="B27" s="737"/>
      <c r="C27" s="737"/>
      <c r="D27" s="738"/>
      <c r="E27" s="619"/>
      <c r="F27" s="619"/>
      <c r="G27" s="619"/>
      <c r="H27" s="619"/>
      <c r="I27" s="619"/>
      <c r="J27" s="619"/>
      <c r="K27" s="61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</row>
    <row r="28" spans="1:22" ht="18.75">
      <c r="A28" s="692"/>
      <c r="B28" s="739"/>
      <c r="C28" s="739"/>
      <c r="D28" s="740"/>
      <c r="E28" s="613"/>
      <c r="F28" s="613"/>
      <c r="G28" s="613"/>
      <c r="H28" s="614"/>
      <c r="I28" s="613"/>
      <c r="J28" s="613"/>
      <c r="K28" s="613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</row>
    <row r="29" spans="1:22" ht="18.75" hidden="1">
      <c r="A29" s="723"/>
      <c r="B29" s="724"/>
      <c r="C29" s="724"/>
      <c r="D29" s="725"/>
      <c r="E29" s="613"/>
      <c r="F29" s="613"/>
      <c r="G29" s="613"/>
      <c r="H29" s="614"/>
      <c r="I29" s="613"/>
      <c r="J29" s="613"/>
      <c r="K29" s="613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</row>
    <row r="30" spans="1:22" ht="15.75" customHeight="1" hidden="1">
      <c r="A30" s="691"/>
      <c r="B30" s="734"/>
      <c r="C30" s="734"/>
      <c r="D30" s="735"/>
      <c r="E30" s="613"/>
      <c r="F30" s="613"/>
      <c r="G30" s="613"/>
      <c r="H30" s="614"/>
      <c r="I30" s="613"/>
      <c r="J30" s="613"/>
      <c r="K30" s="613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</row>
    <row r="31" spans="1:22" ht="18.75" hidden="1">
      <c r="A31" s="723"/>
      <c r="B31" s="724"/>
      <c r="C31" s="724"/>
      <c r="D31" s="725"/>
      <c r="E31" s="613"/>
      <c r="F31" s="613"/>
      <c r="G31" s="613"/>
      <c r="H31" s="614"/>
      <c r="I31" s="613"/>
      <c r="J31" s="613"/>
      <c r="K31" s="613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</row>
    <row r="32" spans="1:22" ht="18.75" hidden="1">
      <c r="A32" s="723"/>
      <c r="B32" s="724"/>
      <c r="C32" s="724"/>
      <c r="D32" s="725"/>
      <c r="E32" s="613"/>
      <c r="F32" s="613"/>
      <c r="G32" s="613"/>
      <c r="H32" s="614"/>
      <c r="I32" s="613"/>
      <c r="J32" s="613"/>
      <c r="K32" s="613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</row>
    <row r="33" spans="1:22" ht="18.75" hidden="1">
      <c r="A33" s="723"/>
      <c r="B33" s="724"/>
      <c r="C33" s="724"/>
      <c r="D33" s="725"/>
      <c r="E33" s="613"/>
      <c r="F33" s="613"/>
      <c r="G33" s="613"/>
      <c r="H33" s="614"/>
      <c r="I33" s="613"/>
      <c r="J33" s="613"/>
      <c r="K33" s="613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</row>
    <row r="34" spans="1:22" ht="15.75" customHeight="1" hidden="1">
      <c r="A34" s="691"/>
      <c r="B34" s="734"/>
      <c r="C34" s="734"/>
      <c r="D34" s="735"/>
      <c r="E34" s="613"/>
      <c r="F34" s="613"/>
      <c r="G34" s="613"/>
      <c r="H34" s="614"/>
      <c r="I34" s="613"/>
      <c r="J34" s="613"/>
      <c r="K34" s="613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</row>
    <row r="35" spans="1:22" ht="18.75" hidden="1">
      <c r="A35" s="723"/>
      <c r="B35" s="724"/>
      <c r="C35" s="724"/>
      <c r="D35" s="725"/>
      <c r="E35" s="613"/>
      <c r="F35" s="613"/>
      <c r="G35" s="613"/>
      <c r="H35" s="614"/>
      <c r="I35" s="613"/>
      <c r="J35" s="613"/>
      <c r="K35" s="613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</row>
    <row r="36" spans="1:22" ht="18.75" hidden="1">
      <c r="A36" s="723"/>
      <c r="B36" s="724"/>
      <c r="C36" s="724"/>
      <c r="D36" s="725"/>
      <c r="E36" s="613"/>
      <c r="F36" s="613"/>
      <c r="G36" s="613"/>
      <c r="H36" s="614"/>
      <c r="I36" s="613"/>
      <c r="J36" s="613"/>
      <c r="K36" s="613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</row>
    <row r="37" spans="1:22" ht="18.75">
      <c r="A37" s="718"/>
      <c r="B37" s="719"/>
      <c r="C37" s="719"/>
      <c r="D37" s="720"/>
      <c r="E37" s="616"/>
      <c r="F37" s="616"/>
      <c r="G37" s="616"/>
      <c r="H37" s="616"/>
      <c r="I37" s="616"/>
      <c r="J37" s="616"/>
      <c r="K37" s="616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</row>
    <row r="38" spans="1:22" ht="18.75">
      <c r="A38" s="691"/>
      <c r="B38" s="721"/>
      <c r="C38" s="721"/>
      <c r="D38" s="722"/>
      <c r="E38" s="613"/>
      <c r="F38" s="613"/>
      <c r="G38" s="613"/>
      <c r="H38" s="614"/>
      <c r="I38" s="613"/>
      <c r="J38" s="613"/>
      <c r="K38" s="613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</row>
    <row r="39" spans="1:22" ht="18.75">
      <c r="A39" s="723"/>
      <c r="B39" s="724"/>
      <c r="C39" s="724"/>
      <c r="D39" s="725"/>
      <c r="E39" s="613"/>
      <c r="F39" s="613"/>
      <c r="G39" s="613"/>
      <c r="H39" s="613"/>
      <c r="I39" s="613"/>
      <c r="J39" s="613"/>
      <c r="K39" s="613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</row>
    <row r="40" spans="1:22" ht="18.75">
      <c r="A40" s="723"/>
      <c r="B40" s="724"/>
      <c r="C40" s="724"/>
      <c r="D40" s="725"/>
      <c r="E40" s="613"/>
      <c r="F40" s="613"/>
      <c r="G40" s="613"/>
      <c r="H40" s="613"/>
      <c r="I40" s="613"/>
      <c r="J40" s="613"/>
      <c r="K40" s="613"/>
      <c r="L40" s="529"/>
      <c r="M40" s="529"/>
      <c r="N40" s="529"/>
      <c r="O40" s="529"/>
      <c r="P40" s="529"/>
      <c r="Q40" s="529"/>
      <c r="R40" s="529"/>
      <c r="S40" s="529"/>
      <c r="T40" s="529"/>
      <c r="U40" s="529"/>
      <c r="V40" s="529"/>
    </row>
    <row r="41" spans="1:22" ht="18.75">
      <c r="A41" s="718"/>
      <c r="B41" s="719"/>
      <c r="C41" s="719"/>
      <c r="D41" s="720"/>
      <c r="E41" s="616"/>
      <c r="F41" s="616"/>
      <c r="G41" s="616"/>
      <c r="H41" s="616"/>
      <c r="I41" s="616"/>
      <c r="J41" s="616"/>
      <c r="K41" s="616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</row>
    <row r="42" spans="1:22" ht="18.75">
      <c r="A42" s="691"/>
      <c r="B42" s="721"/>
      <c r="C42" s="721"/>
      <c r="D42" s="722"/>
      <c r="E42" s="613"/>
      <c r="F42" s="613"/>
      <c r="G42" s="613"/>
      <c r="H42" s="614"/>
      <c r="I42" s="613"/>
      <c r="J42" s="613"/>
      <c r="K42" s="613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</row>
    <row r="43" spans="1:22" ht="40.5" customHeight="1">
      <c r="A43" s="723"/>
      <c r="B43" s="724"/>
      <c r="C43" s="724"/>
      <c r="D43" s="725"/>
      <c r="E43" s="613"/>
      <c r="F43" s="613"/>
      <c r="G43" s="613"/>
      <c r="H43" s="613"/>
      <c r="I43" s="613"/>
      <c r="J43" s="613"/>
      <c r="K43" s="613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</row>
    <row r="44" spans="1:22" ht="18.75" hidden="1">
      <c r="A44" s="723"/>
      <c r="B44" s="724"/>
      <c r="C44" s="724"/>
      <c r="D44" s="725"/>
      <c r="E44" s="613"/>
      <c r="F44" s="613"/>
      <c r="G44" s="613"/>
      <c r="H44" s="614"/>
      <c r="I44" s="613"/>
      <c r="J44" s="613"/>
      <c r="K44" s="613"/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</row>
    <row r="45" spans="1:22" ht="18.75" hidden="1">
      <c r="A45" s="691"/>
      <c r="B45" s="721"/>
      <c r="C45" s="721"/>
      <c r="D45" s="722"/>
      <c r="E45" s="613"/>
      <c r="F45" s="613"/>
      <c r="G45" s="613"/>
      <c r="H45" s="614"/>
      <c r="I45" s="613"/>
      <c r="J45" s="613"/>
      <c r="K45" s="613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</row>
    <row r="46" spans="1:22" ht="18.75" hidden="1">
      <c r="A46" s="723"/>
      <c r="B46" s="724"/>
      <c r="C46" s="724"/>
      <c r="D46" s="725"/>
      <c r="E46" s="613"/>
      <c r="F46" s="613"/>
      <c r="G46" s="613"/>
      <c r="H46" s="614"/>
      <c r="I46" s="613"/>
      <c r="J46" s="613"/>
      <c r="K46" s="613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</row>
    <row r="47" spans="1:22" ht="18.75" hidden="1">
      <c r="A47" s="723"/>
      <c r="B47" s="724"/>
      <c r="C47" s="724"/>
      <c r="D47" s="725"/>
      <c r="E47" s="613"/>
      <c r="F47" s="613"/>
      <c r="G47" s="613"/>
      <c r="H47" s="614"/>
      <c r="I47" s="613"/>
      <c r="J47" s="613"/>
      <c r="K47" s="613"/>
      <c r="L47" s="529"/>
      <c r="M47" s="529"/>
      <c r="N47" s="529"/>
      <c r="O47" s="529"/>
      <c r="P47" s="529"/>
      <c r="Q47" s="529"/>
      <c r="R47" s="529"/>
      <c r="S47" s="529"/>
      <c r="T47" s="529"/>
      <c r="U47" s="529"/>
      <c r="V47" s="529"/>
    </row>
    <row r="48" spans="1:22" ht="18.75">
      <c r="A48" s="736"/>
      <c r="B48" s="737"/>
      <c r="C48" s="737"/>
      <c r="D48" s="738"/>
      <c r="E48" s="619"/>
      <c r="F48" s="619"/>
      <c r="G48" s="619"/>
      <c r="H48" s="619"/>
      <c r="I48" s="619"/>
      <c r="J48" s="619"/>
      <c r="K48" s="61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</row>
    <row r="49" spans="1:22" ht="18.75">
      <c r="A49" s="691"/>
      <c r="B49" s="739"/>
      <c r="C49" s="739"/>
      <c r="D49" s="740"/>
      <c r="E49" s="613"/>
      <c r="F49" s="613"/>
      <c r="G49" s="613"/>
      <c r="H49" s="614"/>
      <c r="I49" s="613"/>
      <c r="J49" s="613"/>
      <c r="K49" s="613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</row>
    <row r="50" spans="1:22" ht="18.75">
      <c r="A50" s="718"/>
      <c r="B50" s="719"/>
      <c r="C50" s="719"/>
      <c r="D50" s="720"/>
      <c r="E50" s="616"/>
      <c r="F50" s="616"/>
      <c r="G50" s="616"/>
      <c r="H50" s="616"/>
      <c r="I50" s="616"/>
      <c r="J50" s="616"/>
      <c r="K50" s="616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</row>
    <row r="51" spans="1:22" ht="18.75">
      <c r="A51" s="691"/>
      <c r="B51" s="721"/>
      <c r="C51" s="721"/>
      <c r="D51" s="722"/>
      <c r="E51" s="613"/>
      <c r="F51" s="613"/>
      <c r="G51" s="613"/>
      <c r="H51" s="614"/>
      <c r="I51" s="613"/>
      <c r="J51" s="613"/>
      <c r="K51" s="613"/>
      <c r="L51" s="529"/>
      <c r="M51" s="529"/>
      <c r="N51" s="529"/>
      <c r="O51" s="529"/>
      <c r="P51" s="529"/>
      <c r="Q51" s="529"/>
      <c r="R51" s="529"/>
      <c r="S51" s="529"/>
      <c r="T51" s="529"/>
      <c r="U51" s="529"/>
      <c r="V51" s="529"/>
    </row>
    <row r="52" spans="1:22" ht="27" customHeight="1">
      <c r="A52" s="723"/>
      <c r="B52" s="724"/>
      <c r="C52" s="724"/>
      <c r="D52" s="725"/>
      <c r="E52" s="613"/>
      <c r="F52" s="613"/>
      <c r="G52" s="613"/>
      <c r="H52" s="613"/>
      <c r="I52" s="613"/>
      <c r="J52" s="613"/>
      <c r="K52" s="613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</row>
    <row r="53" spans="1:22" ht="18.75">
      <c r="A53" s="723"/>
      <c r="B53" s="724"/>
      <c r="C53" s="724"/>
      <c r="D53" s="725"/>
      <c r="E53" s="613"/>
      <c r="F53" s="613"/>
      <c r="G53" s="613"/>
      <c r="H53" s="613"/>
      <c r="I53" s="613"/>
      <c r="J53" s="613"/>
      <c r="K53" s="613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</row>
    <row r="54" spans="1:22" ht="18.75" hidden="1">
      <c r="A54" s="693"/>
      <c r="B54" s="694"/>
      <c r="C54" s="694"/>
      <c r="D54" s="695"/>
      <c r="E54" s="613"/>
      <c r="F54" s="613"/>
      <c r="G54" s="613"/>
      <c r="H54" s="613"/>
      <c r="I54" s="613"/>
      <c r="J54" s="613"/>
      <c r="K54" s="613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</row>
    <row r="55" spans="1:22" ht="18.75" hidden="1">
      <c r="A55" s="693"/>
      <c r="B55" s="694"/>
      <c r="C55" s="694"/>
      <c r="D55" s="695"/>
      <c r="E55" s="613"/>
      <c r="F55" s="613"/>
      <c r="G55" s="613"/>
      <c r="H55" s="613"/>
      <c r="I55" s="613"/>
      <c r="J55" s="613"/>
      <c r="K55" s="613"/>
      <c r="L55" s="529"/>
      <c r="M55" s="529"/>
      <c r="N55" s="529"/>
      <c r="O55" s="529"/>
      <c r="P55" s="529"/>
      <c r="Q55" s="529"/>
      <c r="R55" s="529"/>
      <c r="S55" s="529"/>
      <c r="T55" s="529"/>
      <c r="U55" s="529"/>
      <c r="V55" s="529"/>
    </row>
    <row r="56" spans="1:22" ht="18.75" hidden="1">
      <c r="A56" s="723"/>
      <c r="B56" s="724"/>
      <c r="C56" s="724"/>
      <c r="D56" s="725"/>
      <c r="E56" s="613"/>
      <c r="F56" s="613"/>
      <c r="G56" s="613"/>
      <c r="H56" s="614"/>
      <c r="I56" s="613"/>
      <c r="J56" s="613"/>
      <c r="K56" s="613"/>
      <c r="L56" s="529"/>
      <c r="M56" s="529"/>
      <c r="N56" s="529"/>
      <c r="O56" s="529"/>
      <c r="P56" s="529"/>
      <c r="Q56" s="529"/>
      <c r="R56" s="529"/>
      <c r="S56" s="529"/>
      <c r="T56" s="529"/>
      <c r="U56" s="529"/>
      <c r="V56" s="529"/>
    </row>
    <row r="57" spans="1:22" ht="18.75">
      <c r="A57" s="718"/>
      <c r="B57" s="719"/>
      <c r="C57" s="719"/>
      <c r="D57" s="720"/>
      <c r="E57" s="616"/>
      <c r="F57" s="616"/>
      <c r="G57" s="616"/>
      <c r="H57" s="616"/>
      <c r="I57" s="616"/>
      <c r="J57" s="616"/>
      <c r="K57" s="616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</row>
    <row r="58" spans="1:22" ht="18.75">
      <c r="A58" s="691"/>
      <c r="B58" s="721"/>
      <c r="C58" s="721"/>
      <c r="D58" s="722"/>
      <c r="E58" s="613"/>
      <c r="F58" s="613"/>
      <c r="G58" s="613"/>
      <c r="H58" s="614"/>
      <c r="I58" s="613"/>
      <c r="J58" s="613"/>
      <c r="K58" s="613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</row>
    <row r="59" spans="1:22" ht="33.75" customHeight="1">
      <c r="A59" s="723"/>
      <c r="B59" s="724"/>
      <c r="C59" s="724"/>
      <c r="D59" s="725"/>
      <c r="E59" s="613"/>
      <c r="F59" s="613"/>
      <c r="G59" s="613"/>
      <c r="H59" s="613"/>
      <c r="I59" s="613"/>
      <c r="J59" s="613"/>
      <c r="K59" s="613"/>
      <c r="L59" s="529"/>
      <c r="M59" s="529"/>
      <c r="N59" s="529"/>
      <c r="O59" s="529"/>
      <c r="P59" s="529"/>
      <c r="Q59" s="529"/>
      <c r="R59" s="529"/>
      <c r="S59" s="529"/>
      <c r="T59" s="529"/>
      <c r="U59" s="529"/>
      <c r="V59" s="529"/>
    </row>
    <row r="60" spans="1:22" ht="18.75" hidden="1">
      <c r="A60" s="723"/>
      <c r="B60" s="724"/>
      <c r="C60" s="724"/>
      <c r="D60" s="725"/>
      <c r="E60" s="613"/>
      <c r="F60" s="613"/>
      <c r="G60" s="613"/>
      <c r="H60" s="614"/>
      <c r="I60" s="613"/>
      <c r="J60" s="613"/>
      <c r="K60" s="613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</row>
    <row r="61" spans="1:22" ht="18.75">
      <c r="A61" s="718"/>
      <c r="B61" s="719"/>
      <c r="C61" s="719"/>
      <c r="D61" s="720"/>
      <c r="E61" s="616"/>
      <c r="F61" s="616"/>
      <c r="G61" s="616"/>
      <c r="H61" s="616"/>
      <c r="I61" s="616"/>
      <c r="J61" s="616"/>
      <c r="K61" s="616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</row>
    <row r="62" spans="1:22" ht="18.75">
      <c r="A62" s="691"/>
      <c r="B62" s="721"/>
      <c r="C62" s="721"/>
      <c r="D62" s="722"/>
      <c r="E62" s="613"/>
      <c r="F62" s="613"/>
      <c r="G62" s="613"/>
      <c r="H62" s="614"/>
      <c r="I62" s="613"/>
      <c r="J62" s="613"/>
      <c r="K62" s="613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</row>
    <row r="63" spans="1:22" ht="18.75">
      <c r="A63" s="723"/>
      <c r="B63" s="724"/>
      <c r="C63" s="724"/>
      <c r="D63" s="725"/>
      <c r="E63" s="613"/>
      <c r="F63" s="613"/>
      <c r="G63" s="613"/>
      <c r="H63" s="613"/>
      <c r="I63" s="613"/>
      <c r="J63" s="613"/>
      <c r="K63" s="613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</row>
    <row r="64" spans="1:22" ht="18.75" hidden="1">
      <c r="A64" s="723"/>
      <c r="B64" s="724"/>
      <c r="C64" s="724"/>
      <c r="D64" s="725"/>
      <c r="E64" s="613"/>
      <c r="F64" s="613"/>
      <c r="G64" s="613"/>
      <c r="H64" s="614"/>
      <c r="I64" s="613"/>
      <c r="J64" s="613"/>
      <c r="K64" s="613"/>
      <c r="L64" s="529"/>
      <c r="M64" s="529"/>
      <c r="N64" s="529"/>
      <c r="O64" s="529"/>
      <c r="P64" s="529"/>
      <c r="Q64" s="529"/>
      <c r="R64" s="529"/>
      <c r="S64" s="529"/>
      <c r="T64" s="529"/>
      <c r="U64" s="529"/>
      <c r="V64" s="529"/>
    </row>
    <row r="65" spans="1:22" ht="18.75" hidden="1">
      <c r="A65" s="691"/>
      <c r="B65" s="721"/>
      <c r="C65" s="721"/>
      <c r="D65" s="722"/>
      <c r="E65" s="613"/>
      <c r="F65" s="613"/>
      <c r="G65" s="613"/>
      <c r="H65" s="614"/>
      <c r="I65" s="613"/>
      <c r="J65" s="613"/>
      <c r="K65" s="613"/>
      <c r="L65" s="529"/>
      <c r="M65" s="529"/>
      <c r="N65" s="529"/>
      <c r="O65" s="529"/>
      <c r="P65" s="529"/>
      <c r="Q65" s="529"/>
      <c r="R65" s="529"/>
      <c r="S65" s="529"/>
      <c r="T65" s="529"/>
      <c r="U65" s="529"/>
      <c r="V65" s="529"/>
    </row>
    <row r="66" spans="1:22" ht="18.75" hidden="1">
      <c r="A66" s="723"/>
      <c r="B66" s="724"/>
      <c r="C66" s="724"/>
      <c r="D66" s="725"/>
      <c r="E66" s="613"/>
      <c r="F66" s="613"/>
      <c r="G66" s="613"/>
      <c r="H66" s="614"/>
      <c r="I66" s="613"/>
      <c r="J66" s="613"/>
      <c r="K66" s="613"/>
      <c r="L66" s="529"/>
      <c r="M66" s="529"/>
      <c r="N66" s="529"/>
      <c r="O66" s="529"/>
      <c r="P66" s="529"/>
      <c r="Q66" s="529"/>
      <c r="R66" s="529"/>
      <c r="S66" s="529"/>
      <c r="T66" s="529"/>
      <c r="U66" s="529"/>
      <c r="V66" s="529"/>
    </row>
    <row r="67" spans="1:22" ht="18.75" hidden="1">
      <c r="A67" s="723"/>
      <c r="B67" s="724"/>
      <c r="C67" s="724"/>
      <c r="D67" s="725"/>
      <c r="E67" s="613"/>
      <c r="F67" s="613"/>
      <c r="G67" s="613"/>
      <c r="H67" s="614"/>
      <c r="I67" s="613"/>
      <c r="J67" s="613"/>
      <c r="K67" s="613"/>
      <c r="L67" s="529"/>
      <c r="M67" s="529"/>
      <c r="N67" s="529"/>
      <c r="O67" s="529"/>
      <c r="P67" s="529"/>
      <c r="Q67" s="529"/>
      <c r="R67" s="529"/>
      <c r="S67" s="529"/>
      <c r="T67" s="529"/>
      <c r="U67" s="529"/>
      <c r="V67" s="529"/>
    </row>
    <row r="68" spans="1:22" ht="18.75">
      <c r="A68" s="718"/>
      <c r="B68" s="719"/>
      <c r="C68" s="719"/>
      <c r="D68" s="720"/>
      <c r="E68" s="616"/>
      <c r="F68" s="616"/>
      <c r="G68" s="616"/>
      <c r="H68" s="616"/>
      <c r="I68" s="616"/>
      <c r="J68" s="616"/>
      <c r="K68" s="616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</row>
    <row r="69" spans="1:22" ht="18.75">
      <c r="A69" s="691"/>
      <c r="B69" s="721"/>
      <c r="C69" s="721"/>
      <c r="D69" s="722"/>
      <c r="E69" s="613"/>
      <c r="F69" s="613"/>
      <c r="G69" s="613"/>
      <c r="H69" s="614"/>
      <c r="I69" s="613"/>
      <c r="J69" s="613"/>
      <c r="K69" s="613"/>
      <c r="L69" s="529"/>
      <c r="M69" s="529"/>
      <c r="N69" s="529"/>
      <c r="O69" s="529"/>
      <c r="P69" s="529"/>
      <c r="Q69" s="529"/>
      <c r="R69" s="529"/>
      <c r="S69" s="529"/>
      <c r="T69" s="529"/>
      <c r="U69" s="529"/>
      <c r="V69" s="529"/>
    </row>
    <row r="70" spans="1:22" ht="18.75">
      <c r="A70" s="723"/>
      <c r="B70" s="724"/>
      <c r="C70" s="724"/>
      <c r="D70" s="725"/>
      <c r="E70" s="613"/>
      <c r="F70" s="613"/>
      <c r="G70" s="613"/>
      <c r="H70" s="613"/>
      <c r="I70" s="613"/>
      <c r="J70" s="613"/>
      <c r="K70" s="613"/>
      <c r="L70" s="529"/>
      <c r="M70" s="529"/>
      <c r="N70" s="529"/>
      <c r="O70" s="529"/>
      <c r="P70" s="529"/>
      <c r="Q70" s="529"/>
      <c r="R70" s="529"/>
      <c r="S70" s="529"/>
      <c r="T70" s="529"/>
      <c r="U70" s="529"/>
      <c r="V70" s="529"/>
    </row>
    <row r="71" spans="1:22" ht="18.75">
      <c r="A71" s="723"/>
      <c r="B71" s="724"/>
      <c r="C71" s="724"/>
      <c r="D71" s="725"/>
      <c r="E71" s="613"/>
      <c r="F71" s="613"/>
      <c r="G71" s="613"/>
      <c r="H71" s="613"/>
      <c r="I71" s="613"/>
      <c r="J71" s="613"/>
      <c r="K71" s="613"/>
      <c r="L71" s="529"/>
      <c r="M71" s="529"/>
      <c r="N71" s="529"/>
      <c r="O71" s="529"/>
      <c r="P71" s="529"/>
      <c r="Q71" s="529"/>
      <c r="R71" s="529"/>
      <c r="S71" s="529"/>
      <c r="T71" s="529"/>
      <c r="U71" s="529"/>
      <c r="V71" s="529"/>
    </row>
    <row r="72" spans="1:22" ht="18.75">
      <c r="A72" s="723"/>
      <c r="B72" s="724"/>
      <c r="C72" s="724"/>
      <c r="D72" s="725"/>
      <c r="E72" s="613"/>
      <c r="F72" s="613"/>
      <c r="G72" s="613"/>
      <c r="H72" s="613"/>
      <c r="I72" s="613"/>
      <c r="J72" s="613"/>
      <c r="K72" s="613"/>
      <c r="L72" s="529"/>
      <c r="M72" s="529"/>
      <c r="N72" s="529"/>
      <c r="O72" s="529"/>
      <c r="P72" s="529"/>
      <c r="Q72" s="529"/>
      <c r="R72" s="529"/>
      <c r="S72" s="529"/>
      <c r="T72" s="529"/>
      <c r="U72" s="529"/>
      <c r="V72" s="529"/>
    </row>
    <row r="73" spans="1:22" ht="18.75">
      <c r="A73" s="723"/>
      <c r="B73" s="724"/>
      <c r="C73" s="724"/>
      <c r="D73" s="725"/>
      <c r="E73" s="613"/>
      <c r="F73" s="613"/>
      <c r="G73" s="613"/>
      <c r="H73" s="613"/>
      <c r="I73" s="613"/>
      <c r="J73" s="613"/>
      <c r="K73" s="613"/>
      <c r="L73" s="529" t="s">
        <v>153</v>
      </c>
      <c r="M73" s="529"/>
      <c r="N73" s="529"/>
      <c r="O73" s="529"/>
      <c r="P73" s="529"/>
      <c r="Q73" s="529"/>
      <c r="R73" s="529"/>
      <c r="S73" s="529"/>
      <c r="T73" s="529"/>
      <c r="U73" s="529"/>
      <c r="V73" s="529"/>
    </row>
    <row r="74" spans="1:22" ht="18.75" hidden="1">
      <c r="A74" s="741"/>
      <c r="B74" s="742"/>
      <c r="C74" s="742"/>
      <c r="D74" s="743"/>
      <c r="E74" s="613"/>
      <c r="F74" s="613"/>
      <c r="G74" s="613"/>
      <c r="H74" s="614"/>
      <c r="I74" s="613"/>
      <c r="J74" s="613"/>
      <c r="K74" s="613"/>
      <c r="L74" s="529"/>
      <c r="M74" s="529"/>
      <c r="N74" s="529"/>
      <c r="O74" s="529"/>
      <c r="P74" s="529"/>
      <c r="Q74" s="529"/>
      <c r="R74" s="529"/>
      <c r="S74" s="529"/>
      <c r="T74" s="529"/>
      <c r="U74" s="529"/>
      <c r="V74" s="529"/>
    </row>
    <row r="75" spans="1:22" ht="18.75" hidden="1">
      <c r="A75" s="691"/>
      <c r="B75" s="721"/>
      <c r="C75" s="721"/>
      <c r="D75" s="722"/>
      <c r="E75" s="613"/>
      <c r="F75" s="613"/>
      <c r="G75" s="613"/>
      <c r="H75" s="614"/>
      <c r="I75" s="613"/>
      <c r="J75" s="613"/>
      <c r="K75" s="613"/>
      <c r="L75" s="529"/>
      <c r="M75" s="529"/>
      <c r="N75" s="529"/>
      <c r="O75" s="529"/>
      <c r="P75" s="529"/>
      <c r="Q75" s="529"/>
      <c r="R75" s="529"/>
      <c r="S75" s="529"/>
      <c r="T75" s="529"/>
      <c r="U75" s="529"/>
      <c r="V75" s="529"/>
    </row>
    <row r="76" spans="1:22" ht="18.75" hidden="1">
      <c r="A76" s="723"/>
      <c r="B76" s="724"/>
      <c r="C76" s="724"/>
      <c r="D76" s="725"/>
      <c r="E76" s="613"/>
      <c r="F76" s="613"/>
      <c r="G76" s="613"/>
      <c r="H76" s="614"/>
      <c r="I76" s="613"/>
      <c r="J76" s="613"/>
      <c r="K76" s="613"/>
      <c r="L76" s="529"/>
      <c r="M76" s="529"/>
      <c r="N76" s="529"/>
      <c r="O76" s="529"/>
      <c r="P76" s="529"/>
      <c r="Q76" s="529"/>
      <c r="R76" s="529"/>
      <c r="S76" s="529"/>
      <c r="T76" s="529"/>
      <c r="U76" s="529"/>
      <c r="V76" s="529"/>
    </row>
    <row r="77" spans="1:22" ht="18.75" hidden="1">
      <c r="A77" s="723"/>
      <c r="B77" s="724"/>
      <c r="C77" s="724"/>
      <c r="D77" s="725"/>
      <c r="E77" s="613"/>
      <c r="F77" s="613"/>
      <c r="G77" s="613"/>
      <c r="H77" s="614"/>
      <c r="I77" s="613"/>
      <c r="J77" s="613"/>
      <c r="K77" s="613"/>
      <c r="L77" s="529"/>
      <c r="M77" s="529"/>
      <c r="N77" s="529"/>
      <c r="O77" s="529"/>
      <c r="P77" s="529"/>
      <c r="Q77" s="529"/>
      <c r="R77" s="529"/>
      <c r="S77" s="529"/>
      <c r="T77" s="529"/>
      <c r="U77" s="529"/>
      <c r="V77" s="529"/>
    </row>
    <row r="78" spans="1:22" ht="18.75">
      <c r="A78" s="744"/>
      <c r="B78" s="745"/>
      <c r="C78" s="745"/>
      <c r="D78" s="746"/>
      <c r="E78" s="616"/>
      <c r="F78" s="616"/>
      <c r="G78" s="616"/>
      <c r="H78" s="616"/>
      <c r="I78" s="616"/>
      <c r="J78" s="616"/>
      <c r="K78" s="616"/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</row>
    <row r="79" spans="1:22" ht="18.75">
      <c r="A79" s="691"/>
      <c r="B79" s="721"/>
      <c r="C79" s="721"/>
      <c r="D79" s="722"/>
      <c r="E79" s="613"/>
      <c r="F79" s="613"/>
      <c r="G79" s="613"/>
      <c r="H79" s="614"/>
      <c r="I79" s="613"/>
      <c r="J79" s="613"/>
      <c r="K79" s="613"/>
      <c r="L79" s="529"/>
      <c r="M79" s="529"/>
      <c r="N79" s="529"/>
      <c r="O79" s="529"/>
      <c r="P79" s="529"/>
      <c r="Q79" s="529"/>
      <c r="R79" s="529"/>
      <c r="S79" s="529"/>
      <c r="T79" s="529"/>
      <c r="U79" s="529"/>
      <c r="V79" s="529"/>
    </row>
    <row r="80" spans="1:22" ht="31.5" customHeight="1">
      <c r="A80" s="747"/>
      <c r="B80" s="748"/>
      <c r="C80" s="748"/>
      <c r="D80" s="749"/>
      <c r="E80" s="613"/>
      <c r="F80" s="613"/>
      <c r="G80" s="613"/>
      <c r="H80" s="613"/>
      <c r="I80" s="613"/>
      <c r="J80" s="613"/>
      <c r="K80" s="613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</row>
    <row r="81" spans="1:22" ht="18.75">
      <c r="A81" s="723"/>
      <c r="B81" s="724"/>
      <c r="C81" s="724"/>
      <c r="D81" s="725"/>
      <c r="E81" s="613"/>
      <c r="F81" s="613"/>
      <c r="G81" s="613"/>
      <c r="H81" s="613"/>
      <c r="I81" s="613"/>
      <c r="J81" s="613"/>
      <c r="K81" s="613"/>
      <c r="L81" s="529"/>
      <c r="M81" s="529"/>
      <c r="N81" s="529"/>
      <c r="O81" s="529"/>
      <c r="P81" s="529"/>
      <c r="Q81" s="529"/>
      <c r="R81" s="529"/>
      <c r="S81" s="529"/>
      <c r="T81" s="529"/>
      <c r="U81" s="529"/>
      <c r="V81" s="529"/>
    </row>
    <row r="82" spans="1:22" ht="18.75">
      <c r="A82" s="723"/>
      <c r="B82" s="724"/>
      <c r="C82" s="724"/>
      <c r="D82" s="725"/>
      <c r="E82" s="613"/>
      <c r="F82" s="613"/>
      <c r="G82" s="613"/>
      <c r="H82" s="613"/>
      <c r="I82" s="613"/>
      <c r="J82" s="613"/>
      <c r="K82" s="613"/>
      <c r="L82" s="529"/>
      <c r="M82" s="529"/>
      <c r="N82" s="529"/>
      <c r="O82" s="529"/>
      <c r="P82" s="529"/>
      <c r="Q82" s="529"/>
      <c r="R82" s="529"/>
      <c r="S82" s="529"/>
      <c r="T82" s="529"/>
      <c r="U82" s="529"/>
      <c r="V82" s="529"/>
    </row>
    <row r="83" spans="1:22" ht="18.75" hidden="1">
      <c r="A83" s="723"/>
      <c r="B83" s="724"/>
      <c r="C83" s="724"/>
      <c r="D83" s="725"/>
      <c r="E83" s="613"/>
      <c r="F83" s="613"/>
      <c r="G83" s="613"/>
      <c r="H83" s="614"/>
      <c r="I83" s="613"/>
      <c r="J83" s="613"/>
      <c r="K83" s="613"/>
      <c r="L83" s="529"/>
      <c r="M83" s="529"/>
      <c r="N83" s="529"/>
      <c r="O83" s="529"/>
      <c r="P83" s="529"/>
      <c r="Q83" s="529"/>
      <c r="R83" s="529"/>
      <c r="S83" s="529"/>
      <c r="T83" s="529"/>
      <c r="U83" s="529"/>
      <c r="V83" s="529"/>
    </row>
    <row r="84" spans="1:22" ht="18.75" hidden="1">
      <c r="A84" s="691"/>
      <c r="B84" s="721"/>
      <c r="C84" s="721"/>
      <c r="D84" s="722"/>
      <c r="E84" s="613"/>
      <c r="F84" s="613"/>
      <c r="G84" s="613"/>
      <c r="H84" s="614"/>
      <c r="I84" s="613"/>
      <c r="J84" s="613"/>
      <c r="K84" s="613"/>
      <c r="L84" s="529"/>
      <c r="M84" s="529"/>
      <c r="N84" s="529"/>
      <c r="O84" s="529"/>
      <c r="P84" s="529"/>
      <c r="Q84" s="529"/>
      <c r="R84" s="529"/>
      <c r="S84" s="529"/>
      <c r="T84" s="529"/>
      <c r="U84" s="529"/>
      <c r="V84" s="529"/>
    </row>
    <row r="85" spans="1:22" ht="18.75" hidden="1">
      <c r="A85" s="723"/>
      <c r="B85" s="724"/>
      <c r="C85" s="724"/>
      <c r="D85" s="725"/>
      <c r="E85" s="613"/>
      <c r="F85" s="613"/>
      <c r="G85" s="613"/>
      <c r="H85" s="614"/>
      <c r="I85" s="613"/>
      <c r="J85" s="613"/>
      <c r="K85" s="613"/>
      <c r="L85" s="529"/>
      <c r="M85" s="529"/>
      <c r="N85" s="529"/>
      <c r="O85" s="529"/>
      <c r="P85" s="529"/>
      <c r="Q85" s="529"/>
      <c r="R85" s="529"/>
      <c r="S85" s="529"/>
      <c r="T85" s="529"/>
      <c r="U85" s="529"/>
      <c r="V85" s="529"/>
    </row>
    <row r="86" spans="1:22" ht="18.75" hidden="1">
      <c r="A86" s="723"/>
      <c r="B86" s="724"/>
      <c r="C86" s="724"/>
      <c r="D86" s="725"/>
      <c r="E86" s="613"/>
      <c r="F86" s="613"/>
      <c r="G86" s="613"/>
      <c r="H86" s="614"/>
      <c r="I86" s="613"/>
      <c r="J86" s="613"/>
      <c r="K86" s="613"/>
      <c r="L86" s="529"/>
      <c r="M86" s="529"/>
      <c r="N86" s="529"/>
      <c r="O86" s="529"/>
      <c r="P86" s="529"/>
      <c r="Q86" s="529"/>
      <c r="R86" s="529"/>
      <c r="S86" s="529"/>
      <c r="T86" s="529"/>
      <c r="U86" s="529"/>
      <c r="V86" s="529"/>
    </row>
    <row r="87" spans="1:22" ht="18.75" hidden="1">
      <c r="A87" s="723"/>
      <c r="B87" s="724"/>
      <c r="C87" s="724"/>
      <c r="D87" s="725"/>
      <c r="E87" s="613"/>
      <c r="F87" s="613"/>
      <c r="G87" s="613"/>
      <c r="H87" s="614"/>
      <c r="I87" s="613"/>
      <c r="J87" s="613"/>
      <c r="K87" s="613"/>
      <c r="L87" s="529"/>
      <c r="M87" s="529"/>
      <c r="N87" s="529"/>
      <c r="O87" s="529"/>
      <c r="P87" s="529"/>
      <c r="Q87" s="529"/>
      <c r="R87" s="529"/>
      <c r="S87" s="529"/>
      <c r="T87" s="529"/>
      <c r="U87" s="529"/>
      <c r="V87" s="529"/>
    </row>
    <row r="88" spans="1:22" ht="18.75" hidden="1">
      <c r="A88" s="691"/>
      <c r="B88" s="721"/>
      <c r="C88" s="721"/>
      <c r="D88" s="722"/>
      <c r="E88" s="613"/>
      <c r="F88" s="613"/>
      <c r="G88" s="613"/>
      <c r="H88" s="614"/>
      <c r="I88" s="613"/>
      <c r="J88" s="613"/>
      <c r="K88" s="613"/>
      <c r="L88" s="529"/>
      <c r="M88" s="529"/>
      <c r="N88" s="529"/>
      <c r="O88" s="529"/>
      <c r="P88" s="529"/>
      <c r="Q88" s="529"/>
      <c r="R88" s="529"/>
      <c r="S88" s="529"/>
      <c r="T88" s="529"/>
      <c r="U88" s="529"/>
      <c r="V88" s="529"/>
    </row>
    <row r="89" spans="1:22" ht="18.75" hidden="1">
      <c r="A89" s="723"/>
      <c r="B89" s="724"/>
      <c r="C89" s="724"/>
      <c r="D89" s="725"/>
      <c r="E89" s="613"/>
      <c r="F89" s="613"/>
      <c r="G89" s="613"/>
      <c r="H89" s="614"/>
      <c r="I89" s="613"/>
      <c r="J89" s="613"/>
      <c r="K89" s="613"/>
      <c r="L89" s="529"/>
      <c r="M89" s="529"/>
      <c r="N89" s="529"/>
      <c r="O89" s="529"/>
      <c r="P89" s="529"/>
      <c r="Q89" s="529"/>
      <c r="R89" s="529"/>
      <c r="S89" s="529"/>
      <c r="T89" s="529"/>
      <c r="U89" s="529"/>
      <c r="V89" s="529"/>
    </row>
    <row r="90" spans="1:22" ht="18.75" hidden="1">
      <c r="A90" s="723"/>
      <c r="B90" s="724"/>
      <c r="C90" s="724"/>
      <c r="D90" s="725"/>
      <c r="E90" s="613"/>
      <c r="F90" s="613"/>
      <c r="G90" s="613"/>
      <c r="H90" s="614"/>
      <c r="I90" s="613"/>
      <c r="J90" s="613"/>
      <c r="K90" s="613"/>
      <c r="L90" s="529"/>
      <c r="M90" s="529"/>
      <c r="N90" s="529"/>
      <c r="O90" s="529"/>
      <c r="P90" s="529"/>
      <c r="Q90" s="529"/>
      <c r="R90" s="529"/>
      <c r="S90" s="529"/>
      <c r="T90" s="529"/>
      <c r="U90" s="529"/>
      <c r="V90" s="529"/>
    </row>
    <row r="91" spans="1:22" ht="18.75" hidden="1">
      <c r="A91" s="723"/>
      <c r="B91" s="724"/>
      <c r="C91" s="724"/>
      <c r="D91" s="725"/>
      <c r="E91" s="613"/>
      <c r="F91" s="613"/>
      <c r="G91" s="613"/>
      <c r="H91" s="614"/>
      <c r="I91" s="613"/>
      <c r="J91" s="613"/>
      <c r="K91" s="613"/>
      <c r="L91" s="529"/>
      <c r="M91" s="529"/>
      <c r="N91" s="529"/>
      <c r="O91" s="529"/>
      <c r="P91" s="529"/>
      <c r="Q91" s="529"/>
      <c r="R91" s="529"/>
      <c r="S91" s="529"/>
      <c r="T91" s="529"/>
      <c r="U91" s="529"/>
      <c r="V91" s="529"/>
    </row>
    <row r="92" spans="1:22" ht="18.75" hidden="1">
      <c r="A92" s="691"/>
      <c r="B92" s="721"/>
      <c r="C92" s="721"/>
      <c r="D92" s="722"/>
      <c r="E92" s="613"/>
      <c r="F92" s="613"/>
      <c r="G92" s="613"/>
      <c r="H92" s="614"/>
      <c r="I92" s="613"/>
      <c r="J92" s="613"/>
      <c r="K92" s="613"/>
      <c r="L92" s="529"/>
      <c r="M92" s="529"/>
      <c r="N92" s="529"/>
      <c r="O92" s="529"/>
      <c r="P92" s="529"/>
      <c r="Q92" s="529"/>
      <c r="R92" s="529"/>
      <c r="S92" s="529"/>
      <c r="T92" s="529"/>
      <c r="U92" s="529"/>
      <c r="V92" s="529"/>
    </row>
    <row r="93" spans="1:22" ht="18.75" hidden="1">
      <c r="A93" s="723"/>
      <c r="B93" s="724"/>
      <c r="C93" s="724"/>
      <c r="D93" s="725"/>
      <c r="E93" s="613"/>
      <c r="F93" s="613"/>
      <c r="G93" s="613"/>
      <c r="H93" s="614"/>
      <c r="I93" s="613"/>
      <c r="J93" s="613"/>
      <c r="K93" s="613"/>
      <c r="L93" s="529"/>
      <c r="M93" s="529"/>
      <c r="N93" s="529"/>
      <c r="O93" s="529"/>
      <c r="P93" s="529"/>
      <c r="Q93" s="529"/>
      <c r="R93" s="529"/>
      <c r="S93" s="529"/>
      <c r="T93" s="529"/>
      <c r="U93" s="529"/>
      <c r="V93" s="529"/>
    </row>
    <row r="94" spans="1:22" ht="18.75" hidden="1">
      <c r="A94" s="723"/>
      <c r="B94" s="724"/>
      <c r="C94" s="724"/>
      <c r="D94" s="725"/>
      <c r="E94" s="613"/>
      <c r="F94" s="613"/>
      <c r="G94" s="613"/>
      <c r="H94" s="614"/>
      <c r="I94" s="613"/>
      <c r="J94" s="613"/>
      <c r="K94" s="613"/>
      <c r="L94" s="529"/>
      <c r="M94" s="529"/>
      <c r="N94" s="529"/>
      <c r="O94" s="529"/>
      <c r="P94" s="529"/>
      <c r="Q94" s="529"/>
      <c r="R94" s="529"/>
      <c r="S94" s="529"/>
      <c r="T94" s="529"/>
      <c r="U94" s="529"/>
      <c r="V94" s="529"/>
    </row>
    <row r="95" spans="1:22" ht="18.75" hidden="1">
      <c r="A95" s="723"/>
      <c r="B95" s="724"/>
      <c r="C95" s="724"/>
      <c r="D95" s="725"/>
      <c r="E95" s="613"/>
      <c r="F95" s="613"/>
      <c r="G95" s="613"/>
      <c r="H95" s="614"/>
      <c r="I95" s="613"/>
      <c r="J95" s="613"/>
      <c r="K95" s="613"/>
      <c r="L95" s="529"/>
      <c r="M95" s="529"/>
      <c r="N95" s="529"/>
      <c r="O95" s="529"/>
      <c r="P95" s="529"/>
      <c r="Q95" s="529"/>
      <c r="R95" s="529"/>
      <c r="S95" s="529"/>
      <c r="T95" s="529"/>
      <c r="U95" s="529"/>
      <c r="V95" s="529"/>
    </row>
    <row r="96" spans="1:22" ht="18.75" hidden="1">
      <c r="A96" s="691"/>
      <c r="B96" s="721"/>
      <c r="C96" s="721"/>
      <c r="D96" s="722"/>
      <c r="E96" s="613"/>
      <c r="F96" s="613"/>
      <c r="G96" s="613"/>
      <c r="H96" s="614"/>
      <c r="I96" s="613"/>
      <c r="J96" s="613"/>
      <c r="K96" s="613"/>
      <c r="L96" s="529"/>
      <c r="M96" s="529"/>
      <c r="N96" s="529"/>
      <c r="O96" s="529"/>
      <c r="P96" s="529"/>
      <c r="Q96" s="529"/>
      <c r="R96" s="529"/>
      <c r="S96" s="529"/>
      <c r="T96" s="529"/>
      <c r="U96" s="529"/>
      <c r="V96" s="529"/>
    </row>
    <row r="97" spans="1:22" ht="18.75" hidden="1">
      <c r="A97" s="723"/>
      <c r="B97" s="724"/>
      <c r="C97" s="724"/>
      <c r="D97" s="725"/>
      <c r="E97" s="613"/>
      <c r="F97" s="613"/>
      <c r="G97" s="613"/>
      <c r="H97" s="614"/>
      <c r="I97" s="613"/>
      <c r="J97" s="613"/>
      <c r="K97" s="613"/>
      <c r="L97" s="529"/>
      <c r="M97" s="529"/>
      <c r="N97" s="529"/>
      <c r="O97" s="529"/>
      <c r="P97" s="529"/>
      <c r="Q97" s="529"/>
      <c r="R97" s="529"/>
      <c r="S97" s="529"/>
      <c r="T97" s="529"/>
      <c r="U97" s="529"/>
      <c r="V97" s="529"/>
    </row>
    <row r="98" spans="1:22" ht="18.75" hidden="1">
      <c r="A98" s="723"/>
      <c r="B98" s="724"/>
      <c r="C98" s="724"/>
      <c r="D98" s="725"/>
      <c r="E98" s="613"/>
      <c r="F98" s="613"/>
      <c r="G98" s="613"/>
      <c r="H98" s="614"/>
      <c r="I98" s="613"/>
      <c r="J98" s="613"/>
      <c r="K98" s="613"/>
      <c r="L98" s="529"/>
      <c r="M98" s="529"/>
      <c r="N98" s="529"/>
      <c r="O98" s="529"/>
      <c r="P98" s="529"/>
      <c r="Q98" s="529"/>
      <c r="R98" s="529"/>
      <c r="S98" s="529"/>
      <c r="T98" s="529"/>
      <c r="U98" s="529"/>
      <c r="V98" s="529"/>
    </row>
    <row r="99" spans="1:22" ht="18.75">
      <c r="A99" s="718"/>
      <c r="B99" s="719"/>
      <c r="C99" s="719"/>
      <c r="D99" s="720"/>
      <c r="E99" s="616"/>
      <c r="F99" s="616"/>
      <c r="G99" s="616"/>
      <c r="H99" s="616"/>
      <c r="I99" s="616"/>
      <c r="J99" s="616"/>
      <c r="K99" s="616"/>
      <c r="L99" s="529"/>
      <c r="M99" s="529"/>
      <c r="N99" s="529"/>
      <c r="O99" s="529"/>
      <c r="P99" s="529"/>
      <c r="Q99" s="529"/>
      <c r="R99" s="529"/>
      <c r="S99" s="529"/>
      <c r="T99" s="529"/>
      <c r="U99" s="529"/>
      <c r="V99" s="529"/>
    </row>
    <row r="100" spans="1:22" ht="18.75">
      <c r="A100" s="691"/>
      <c r="B100" s="721"/>
      <c r="C100" s="721"/>
      <c r="D100" s="722"/>
      <c r="E100" s="613"/>
      <c r="F100" s="613"/>
      <c r="G100" s="613"/>
      <c r="H100" s="614"/>
      <c r="I100" s="613"/>
      <c r="J100" s="613"/>
      <c r="K100" s="613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</row>
    <row r="101" spans="1:22" ht="18.75">
      <c r="A101" s="723"/>
      <c r="B101" s="724"/>
      <c r="C101" s="724"/>
      <c r="D101" s="725"/>
      <c r="E101" s="613"/>
      <c r="F101" s="613"/>
      <c r="G101" s="613"/>
      <c r="H101" s="613"/>
      <c r="I101" s="613"/>
      <c r="J101" s="613"/>
      <c r="K101" s="613"/>
      <c r="L101" s="529"/>
      <c r="M101" s="529"/>
      <c r="N101" s="529"/>
      <c r="O101" s="529"/>
      <c r="P101" s="529"/>
      <c r="Q101" s="529"/>
      <c r="R101" s="529"/>
      <c r="S101" s="529"/>
      <c r="T101" s="529"/>
      <c r="U101" s="529"/>
      <c r="V101" s="529"/>
    </row>
    <row r="102" spans="1:22" ht="18.75" hidden="1">
      <c r="A102" s="723"/>
      <c r="B102" s="724"/>
      <c r="C102" s="724"/>
      <c r="D102" s="725"/>
      <c r="E102" s="613"/>
      <c r="F102" s="613"/>
      <c r="G102" s="613"/>
      <c r="H102" s="614"/>
      <c r="I102" s="613"/>
      <c r="J102" s="613"/>
      <c r="K102" s="613"/>
      <c r="L102" s="529"/>
      <c r="M102" s="529"/>
      <c r="N102" s="529"/>
      <c r="O102" s="529"/>
      <c r="P102" s="529"/>
      <c r="Q102" s="529"/>
      <c r="R102" s="529"/>
      <c r="S102" s="529"/>
      <c r="T102" s="529"/>
      <c r="U102" s="529"/>
      <c r="V102" s="529"/>
    </row>
    <row r="103" spans="1:22" ht="18.75" hidden="1">
      <c r="A103" s="723"/>
      <c r="B103" s="724"/>
      <c r="C103" s="724"/>
      <c r="D103" s="725"/>
      <c r="E103" s="615"/>
      <c r="F103" s="615"/>
      <c r="G103" s="615"/>
      <c r="H103" s="446"/>
      <c r="I103" s="615"/>
      <c r="J103" s="615"/>
      <c r="K103" s="615"/>
      <c r="L103" s="533"/>
      <c r="M103" s="533"/>
      <c r="N103" s="533"/>
      <c r="O103" s="533"/>
      <c r="P103" s="533"/>
      <c r="Q103" s="533"/>
      <c r="R103" s="533"/>
      <c r="S103" s="533"/>
      <c r="T103" s="533"/>
      <c r="U103" s="533"/>
      <c r="V103" s="533"/>
    </row>
    <row r="104" spans="1:22" ht="18.75" hidden="1">
      <c r="A104" s="691"/>
      <c r="B104" s="721"/>
      <c r="C104" s="721"/>
      <c r="D104" s="722"/>
      <c r="E104" s="613"/>
      <c r="F104" s="613"/>
      <c r="G104" s="613"/>
      <c r="H104" s="614"/>
      <c r="I104" s="613"/>
      <c r="J104" s="613"/>
      <c r="K104" s="613"/>
      <c r="L104" s="533"/>
      <c r="M104" s="533"/>
      <c r="N104" s="533"/>
      <c r="O104" s="533"/>
      <c r="P104" s="533"/>
      <c r="Q104" s="533"/>
      <c r="R104" s="533"/>
      <c r="S104" s="533"/>
      <c r="T104" s="533"/>
      <c r="U104" s="533"/>
      <c r="V104" s="533"/>
    </row>
    <row r="105" spans="1:22" ht="18.75" hidden="1">
      <c r="A105" s="723"/>
      <c r="B105" s="724"/>
      <c r="C105" s="724"/>
      <c r="D105" s="725"/>
      <c r="E105" s="613"/>
      <c r="F105" s="613"/>
      <c r="G105" s="613"/>
      <c r="H105" s="614"/>
      <c r="I105" s="613"/>
      <c r="J105" s="613"/>
      <c r="K105" s="613"/>
      <c r="L105" s="533"/>
      <c r="M105" s="533"/>
      <c r="N105" s="533"/>
      <c r="O105" s="533"/>
      <c r="P105" s="533"/>
      <c r="Q105" s="533"/>
      <c r="R105" s="533"/>
      <c r="S105" s="533"/>
      <c r="T105" s="533"/>
      <c r="U105" s="533"/>
      <c r="V105" s="533"/>
    </row>
    <row r="106" spans="1:22" ht="18.75" hidden="1">
      <c r="A106" s="723"/>
      <c r="B106" s="724"/>
      <c r="C106" s="724"/>
      <c r="D106" s="725"/>
      <c r="E106" s="613"/>
      <c r="F106" s="613"/>
      <c r="G106" s="613"/>
      <c r="H106" s="614"/>
      <c r="I106" s="613"/>
      <c r="J106" s="613"/>
      <c r="K106" s="613"/>
      <c r="L106" s="529"/>
      <c r="M106" s="529"/>
      <c r="N106" s="529"/>
      <c r="O106" s="529"/>
      <c r="P106" s="529"/>
      <c r="Q106" s="529"/>
      <c r="R106" s="529"/>
      <c r="S106" s="529"/>
      <c r="T106" s="529"/>
      <c r="U106" s="529"/>
      <c r="V106" s="529"/>
    </row>
    <row r="107" spans="1:22" ht="18.75" hidden="1">
      <c r="A107" s="723"/>
      <c r="B107" s="724"/>
      <c r="C107" s="724"/>
      <c r="D107" s="725"/>
      <c r="E107" s="615"/>
      <c r="F107" s="615"/>
      <c r="G107" s="615"/>
      <c r="H107" s="446"/>
      <c r="I107" s="615"/>
      <c r="J107" s="615"/>
      <c r="K107" s="615"/>
      <c r="L107" s="533"/>
      <c r="M107" s="533"/>
      <c r="N107" s="533"/>
      <c r="O107" s="533"/>
      <c r="P107" s="533"/>
      <c r="Q107" s="533"/>
      <c r="R107" s="533"/>
      <c r="S107" s="533"/>
      <c r="T107" s="533"/>
      <c r="U107" s="533"/>
      <c r="V107" s="533"/>
    </row>
    <row r="108" spans="1:22" ht="18.75" hidden="1">
      <c r="A108" s="691"/>
      <c r="B108" s="721"/>
      <c r="C108" s="721"/>
      <c r="D108" s="722"/>
      <c r="E108" s="613"/>
      <c r="F108" s="613"/>
      <c r="G108" s="613"/>
      <c r="H108" s="614"/>
      <c r="I108" s="613"/>
      <c r="J108" s="613"/>
      <c r="K108" s="613"/>
      <c r="L108" s="533"/>
      <c r="M108" s="533"/>
      <c r="N108" s="533"/>
      <c r="O108" s="533"/>
      <c r="P108" s="533"/>
      <c r="Q108" s="533"/>
      <c r="R108" s="533"/>
      <c r="S108" s="533"/>
      <c r="T108" s="533"/>
      <c r="U108" s="533"/>
      <c r="V108" s="533"/>
    </row>
    <row r="109" spans="1:22" ht="18.75" hidden="1">
      <c r="A109" s="723"/>
      <c r="B109" s="724"/>
      <c r="C109" s="724"/>
      <c r="D109" s="725"/>
      <c r="E109" s="613"/>
      <c r="F109" s="613"/>
      <c r="G109" s="613"/>
      <c r="H109" s="614"/>
      <c r="I109" s="613"/>
      <c r="J109" s="613"/>
      <c r="K109" s="613"/>
      <c r="L109" s="533"/>
      <c r="M109" s="533"/>
      <c r="N109" s="533"/>
      <c r="O109" s="533"/>
      <c r="P109" s="533"/>
      <c r="Q109" s="533"/>
      <c r="R109" s="533"/>
      <c r="S109" s="533"/>
      <c r="T109" s="533"/>
      <c r="U109" s="533"/>
      <c r="V109" s="533"/>
    </row>
    <row r="110" spans="1:22" ht="18.75" hidden="1">
      <c r="A110" s="723"/>
      <c r="B110" s="724"/>
      <c r="C110" s="724"/>
      <c r="D110" s="725"/>
      <c r="E110" s="613"/>
      <c r="F110" s="613"/>
      <c r="G110" s="613"/>
      <c r="H110" s="614"/>
      <c r="I110" s="613"/>
      <c r="J110" s="613"/>
      <c r="K110" s="613"/>
      <c r="L110" s="529"/>
      <c r="M110" s="529"/>
      <c r="N110" s="529"/>
      <c r="O110" s="529"/>
      <c r="P110" s="529"/>
      <c r="Q110" s="529"/>
      <c r="R110" s="529"/>
      <c r="S110" s="529"/>
      <c r="T110" s="529"/>
      <c r="U110" s="529"/>
      <c r="V110" s="529"/>
    </row>
    <row r="111" spans="1:22" ht="18.75">
      <c r="A111" s="718"/>
      <c r="B111" s="719"/>
      <c r="C111" s="719"/>
      <c r="D111" s="720"/>
      <c r="E111" s="616"/>
      <c r="F111" s="616"/>
      <c r="G111" s="616"/>
      <c r="H111" s="616"/>
      <c r="I111" s="616"/>
      <c r="J111" s="616"/>
      <c r="K111" s="616"/>
      <c r="L111" s="529"/>
      <c r="M111" s="529"/>
      <c r="N111" s="529"/>
      <c r="O111" s="529"/>
      <c r="P111" s="529"/>
      <c r="Q111" s="529"/>
      <c r="R111" s="529"/>
      <c r="S111" s="529"/>
      <c r="T111" s="529"/>
      <c r="U111" s="529"/>
      <c r="V111" s="529"/>
    </row>
    <row r="112" spans="1:22" ht="18.75">
      <c r="A112" s="691"/>
      <c r="B112" s="721"/>
      <c r="C112" s="721"/>
      <c r="D112" s="722"/>
      <c r="E112" s="613"/>
      <c r="F112" s="613"/>
      <c r="G112" s="613"/>
      <c r="H112" s="614"/>
      <c r="I112" s="613"/>
      <c r="J112" s="613"/>
      <c r="K112" s="613"/>
      <c r="L112" s="529"/>
      <c r="M112" s="529"/>
      <c r="N112" s="529"/>
      <c r="O112" s="529"/>
      <c r="P112" s="529"/>
      <c r="Q112" s="529"/>
      <c r="R112" s="529"/>
      <c r="S112" s="529"/>
      <c r="T112" s="529"/>
      <c r="U112" s="529"/>
      <c r="V112" s="529"/>
    </row>
    <row r="113" spans="1:22" ht="18.75">
      <c r="A113" s="723"/>
      <c r="B113" s="724"/>
      <c r="C113" s="724"/>
      <c r="D113" s="725"/>
      <c r="E113" s="613"/>
      <c r="F113" s="613"/>
      <c r="G113" s="613"/>
      <c r="H113" s="613"/>
      <c r="I113" s="613"/>
      <c r="J113" s="613"/>
      <c r="K113" s="613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</row>
    <row r="114" spans="1:22" ht="18.75" hidden="1">
      <c r="A114" s="723"/>
      <c r="B114" s="724"/>
      <c r="C114" s="724"/>
      <c r="D114" s="725"/>
      <c r="E114" s="613"/>
      <c r="F114" s="613"/>
      <c r="G114" s="613"/>
      <c r="H114" s="614"/>
      <c r="I114" s="613"/>
      <c r="J114" s="613"/>
      <c r="K114" s="613"/>
      <c r="L114" s="529"/>
      <c r="M114" s="529"/>
      <c r="N114" s="529"/>
      <c r="O114" s="529"/>
      <c r="P114" s="529"/>
      <c r="Q114" s="529"/>
      <c r="R114" s="529"/>
      <c r="S114" s="529"/>
      <c r="T114" s="529"/>
      <c r="U114" s="529"/>
      <c r="V114" s="529"/>
    </row>
    <row r="115" spans="1:22" ht="18.75">
      <c r="A115" s="718"/>
      <c r="B115" s="719"/>
      <c r="C115" s="719"/>
      <c r="D115" s="720"/>
      <c r="E115" s="616"/>
      <c r="F115" s="616"/>
      <c r="G115" s="616"/>
      <c r="H115" s="616"/>
      <c r="I115" s="616"/>
      <c r="J115" s="616"/>
      <c r="K115" s="616"/>
      <c r="L115" s="529"/>
      <c r="M115" s="529"/>
      <c r="N115" s="529"/>
      <c r="O115" s="529"/>
      <c r="P115" s="529"/>
      <c r="Q115" s="529"/>
      <c r="R115" s="529"/>
      <c r="S115" s="529"/>
      <c r="T115" s="529"/>
      <c r="U115" s="529"/>
      <c r="V115" s="529"/>
    </row>
    <row r="116" spans="1:22" ht="18.75">
      <c r="A116" s="691"/>
      <c r="B116" s="721"/>
      <c r="C116" s="721"/>
      <c r="D116" s="722"/>
      <c r="E116" s="613"/>
      <c r="F116" s="613"/>
      <c r="G116" s="613"/>
      <c r="H116" s="614"/>
      <c r="I116" s="613"/>
      <c r="J116" s="613"/>
      <c r="K116" s="613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</row>
    <row r="117" spans="1:22" ht="18.75">
      <c r="A117" s="723"/>
      <c r="B117" s="724"/>
      <c r="C117" s="724"/>
      <c r="D117" s="725"/>
      <c r="E117" s="613"/>
      <c r="F117" s="613"/>
      <c r="G117" s="613"/>
      <c r="H117" s="613"/>
      <c r="I117" s="613"/>
      <c r="J117" s="613"/>
      <c r="K117" s="613"/>
      <c r="L117" s="529"/>
      <c r="M117" s="529"/>
      <c r="N117" s="529"/>
      <c r="O117" s="529"/>
      <c r="P117" s="529"/>
      <c r="Q117" s="529"/>
      <c r="R117" s="529"/>
      <c r="S117" s="529"/>
      <c r="T117" s="529"/>
      <c r="U117" s="529"/>
      <c r="V117" s="529"/>
    </row>
    <row r="118" spans="1:22" ht="18.75" hidden="1">
      <c r="A118" s="723"/>
      <c r="B118" s="724"/>
      <c r="C118" s="724"/>
      <c r="D118" s="725"/>
      <c r="E118" s="613"/>
      <c r="F118" s="613"/>
      <c r="G118" s="613"/>
      <c r="H118" s="614"/>
      <c r="I118" s="613"/>
      <c r="J118" s="613"/>
      <c r="K118" s="613"/>
      <c r="L118" s="529"/>
      <c r="M118" s="529"/>
      <c r="N118" s="529"/>
      <c r="O118" s="529"/>
      <c r="P118" s="529"/>
      <c r="Q118" s="529"/>
      <c r="R118" s="529"/>
      <c r="S118" s="529"/>
      <c r="T118" s="529"/>
      <c r="U118" s="529"/>
      <c r="V118" s="529"/>
    </row>
    <row r="119" spans="1:22" ht="18.75" hidden="1">
      <c r="A119" s="723"/>
      <c r="B119" s="724"/>
      <c r="C119" s="724"/>
      <c r="D119" s="725"/>
      <c r="E119" s="613"/>
      <c r="F119" s="613"/>
      <c r="G119" s="613"/>
      <c r="H119" s="614"/>
      <c r="I119" s="613"/>
      <c r="J119" s="613"/>
      <c r="K119" s="613"/>
      <c r="L119" s="529"/>
      <c r="M119" s="529"/>
      <c r="N119" s="529"/>
      <c r="O119" s="529"/>
      <c r="P119" s="529"/>
      <c r="Q119" s="529"/>
      <c r="R119" s="529"/>
      <c r="S119" s="529"/>
      <c r="T119" s="529"/>
      <c r="U119" s="529"/>
      <c r="V119" s="529"/>
    </row>
    <row r="120" spans="1:22" ht="18.75" hidden="1">
      <c r="A120" s="691"/>
      <c r="B120" s="739"/>
      <c r="C120" s="739"/>
      <c r="D120" s="740"/>
      <c r="E120" s="613"/>
      <c r="F120" s="613"/>
      <c r="G120" s="613"/>
      <c r="H120" s="614"/>
      <c r="I120" s="613"/>
      <c r="J120" s="613"/>
      <c r="K120" s="613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</row>
    <row r="121" spans="1:22" ht="18.75" hidden="1">
      <c r="A121" s="723"/>
      <c r="B121" s="724"/>
      <c r="C121" s="724"/>
      <c r="D121" s="725"/>
      <c r="E121" s="613"/>
      <c r="F121" s="613"/>
      <c r="G121" s="613"/>
      <c r="H121" s="614"/>
      <c r="I121" s="613"/>
      <c r="J121" s="613"/>
      <c r="K121" s="613"/>
      <c r="L121" s="529"/>
      <c r="M121" s="529"/>
      <c r="N121" s="529"/>
      <c r="O121" s="529"/>
      <c r="P121" s="529"/>
      <c r="Q121" s="529"/>
      <c r="R121" s="529"/>
      <c r="S121" s="529"/>
      <c r="T121" s="529"/>
      <c r="U121" s="529"/>
      <c r="V121" s="529"/>
    </row>
    <row r="122" spans="1:22" ht="18.75" hidden="1">
      <c r="A122" s="723"/>
      <c r="B122" s="724"/>
      <c r="C122" s="724"/>
      <c r="D122" s="725"/>
      <c r="E122" s="613"/>
      <c r="F122" s="613"/>
      <c r="G122" s="613"/>
      <c r="H122" s="614"/>
      <c r="I122" s="613"/>
      <c r="J122" s="613"/>
      <c r="K122" s="613"/>
      <c r="L122" s="529"/>
      <c r="M122" s="529"/>
      <c r="N122" s="529"/>
      <c r="O122" s="529"/>
      <c r="P122" s="529"/>
      <c r="Q122" s="529"/>
      <c r="R122" s="529"/>
      <c r="S122" s="529"/>
      <c r="T122" s="529"/>
      <c r="U122" s="529"/>
      <c r="V122" s="529"/>
    </row>
    <row r="123" spans="1:22" ht="18.75">
      <c r="A123" s="718"/>
      <c r="B123" s="719"/>
      <c r="C123" s="719"/>
      <c r="D123" s="720"/>
      <c r="E123" s="616"/>
      <c r="F123" s="616"/>
      <c r="G123" s="616"/>
      <c r="H123" s="616"/>
      <c r="I123" s="616"/>
      <c r="J123" s="616"/>
      <c r="K123" s="616"/>
      <c r="L123" s="529"/>
      <c r="M123" s="529"/>
      <c r="N123" s="529"/>
      <c r="O123" s="529"/>
      <c r="P123" s="529"/>
      <c r="Q123" s="529"/>
      <c r="R123" s="529"/>
      <c r="S123" s="529"/>
      <c r="T123" s="529"/>
      <c r="U123" s="529"/>
      <c r="V123" s="529"/>
    </row>
    <row r="124" spans="1:22" ht="18.75">
      <c r="A124" s="691"/>
      <c r="B124" s="721"/>
      <c r="C124" s="721"/>
      <c r="D124" s="722"/>
      <c r="E124" s="613"/>
      <c r="F124" s="613"/>
      <c r="G124" s="613"/>
      <c r="H124" s="614"/>
      <c r="I124" s="613"/>
      <c r="J124" s="613"/>
      <c r="K124" s="613"/>
      <c r="L124" s="529"/>
      <c r="M124" s="529"/>
      <c r="N124" s="529"/>
      <c r="O124" s="529"/>
      <c r="P124" s="529"/>
      <c r="Q124" s="529"/>
      <c r="R124" s="529"/>
      <c r="S124" s="529"/>
      <c r="T124" s="529"/>
      <c r="U124" s="529"/>
      <c r="V124" s="529"/>
    </row>
    <row r="125" spans="1:22" ht="68.25" customHeight="1">
      <c r="A125" s="723"/>
      <c r="B125" s="724"/>
      <c r="C125" s="724"/>
      <c r="D125" s="725"/>
      <c r="E125" s="613"/>
      <c r="F125" s="613"/>
      <c r="G125" s="613"/>
      <c r="H125" s="613"/>
      <c r="I125" s="613"/>
      <c r="J125" s="613"/>
      <c r="K125" s="613"/>
      <c r="L125" s="529"/>
      <c r="M125" s="529"/>
      <c r="N125" s="529"/>
      <c r="O125" s="529"/>
      <c r="P125" s="529"/>
      <c r="Q125" s="529"/>
      <c r="R125" s="529"/>
      <c r="S125" s="529"/>
      <c r="T125" s="529"/>
      <c r="U125" s="529"/>
      <c r="V125" s="529"/>
    </row>
    <row r="126" spans="1:22" ht="18.75" hidden="1">
      <c r="A126" s="723"/>
      <c r="B126" s="724"/>
      <c r="C126" s="724"/>
      <c r="D126" s="725"/>
      <c r="E126" s="613"/>
      <c r="F126" s="613"/>
      <c r="G126" s="613"/>
      <c r="H126" s="614"/>
      <c r="I126" s="613"/>
      <c r="J126" s="613"/>
      <c r="K126" s="613"/>
      <c r="L126" s="529"/>
      <c r="M126" s="529"/>
      <c r="N126" s="529"/>
      <c r="O126" s="529"/>
      <c r="P126" s="529"/>
      <c r="Q126" s="529"/>
      <c r="R126" s="529"/>
      <c r="S126" s="529"/>
      <c r="T126" s="529"/>
      <c r="U126" s="529"/>
      <c r="V126" s="529"/>
    </row>
    <row r="127" spans="1:22" ht="18.75" hidden="1">
      <c r="A127" s="723"/>
      <c r="B127" s="724"/>
      <c r="C127" s="724"/>
      <c r="D127" s="725"/>
      <c r="E127" s="613"/>
      <c r="F127" s="613"/>
      <c r="G127" s="613"/>
      <c r="H127" s="614"/>
      <c r="I127" s="613"/>
      <c r="J127" s="613"/>
      <c r="K127" s="613"/>
      <c r="L127" s="529"/>
      <c r="M127" s="529"/>
      <c r="N127" s="529"/>
      <c r="O127" s="529"/>
      <c r="P127" s="529"/>
      <c r="Q127" s="529"/>
      <c r="R127" s="529"/>
      <c r="S127" s="529"/>
      <c r="T127" s="529"/>
      <c r="U127" s="529"/>
      <c r="V127" s="529"/>
    </row>
    <row r="128" spans="1:22" ht="18.75" hidden="1">
      <c r="A128" s="691"/>
      <c r="B128" s="721"/>
      <c r="C128" s="721"/>
      <c r="D128" s="722"/>
      <c r="E128" s="613"/>
      <c r="F128" s="613"/>
      <c r="G128" s="613"/>
      <c r="H128" s="614"/>
      <c r="I128" s="613"/>
      <c r="J128" s="613"/>
      <c r="K128" s="613"/>
      <c r="L128" s="529"/>
      <c r="M128" s="529"/>
      <c r="N128" s="529"/>
      <c r="O128" s="529"/>
      <c r="P128" s="529"/>
      <c r="Q128" s="529"/>
      <c r="R128" s="529"/>
      <c r="S128" s="529"/>
      <c r="T128" s="529"/>
      <c r="U128" s="529"/>
      <c r="V128" s="529"/>
    </row>
    <row r="129" spans="1:22" ht="18.75" hidden="1">
      <c r="A129" s="723"/>
      <c r="B129" s="724"/>
      <c r="C129" s="724"/>
      <c r="D129" s="725"/>
      <c r="E129" s="613"/>
      <c r="F129" s="613"/>
      <c r="G129" s="613"/>
      <c r="H129" s="614"/>
      <c r="I129" s="613"/>
      <c r="J129" s="613"/>
      <c r="K129" s="613"/>
      <c r="L129" s="529"/>
      <c r="M129" s="529"/>
      <c r="N129" s="529"/>
      <c r="O129" s="529"/>
      <c r="P129" s="529"/>
      <c r="Q129" s="529"/>
      <c r="R129" s="529"/>
      <c r="S129" s="529"/>
      <c r="T129" s="529"/>
      <c r="U129" s="529"/>
      <c r="V129" s="529"/>
    </row>
    <row r="130" spans="1:22" ht="18.75" hidden="1">
      <c r="A130" s="723"/>
      <c r="B130" s="724"/>
      <c r="C130" s="724"/>
      <c r="D130" s="725"/>
      <c r="E130" s="613"/>
      <c r="F130" s="613"/>
      <c r="G130" s="613"/>
      <c r="H130" s="614"/>
      <c r="I130" s="613"/>
      <c r="J130" s="613"/>
      <c r="K130" s="613"/>
      <c r="L130" s="529"/>
      <c r="M130" s="529"/>
      <c r="N130" s="529"/>
      <c r="O130" s="529"/>
      <c r="P130" s="529"/>
      <c r="Q130" s="529"/>
      <c r="R130" s="529"/>
      <c r="S130" s="529"/>
      <c r="T130" s="529"/>
      <c r="U130" s="529"/>
      <c r="V130" s="529"/>
    </row>
    <row r="131" spans="1:22" ht="18.75">
      <c r="A131" s="718"/>
      <c r="B131" s="719"/>
      <c r="C131" s="719"/>
      <c r="D131" s="720"/>
      <c r="E131" s="620"/>
      <c r="F131" s="620"/>
      <c r="G131" s="620"/>
      <c r="H131" s="620"/>
      <c r="I131" s="620"/>
      <c r="J131" s="620"/>
      <c r="K131" s="620"/>
      <c r="L131" s="529"/>
      <c r="M131" s="529"/>
      <c r="N131" s="529"/>
      <c r="O131" s="529"/>
      <c r="P131" s="529"/>
      <c r="Q131" s="529"/>
      <c r="R131" s="529"/>
      <c r="S131" s="529"/>
      <c r="T131" s="529"/>
      <c r="U131" s="529"/>
      <c r="V131" s="529"/>
    </row>
    <row r="132" spans="1:22" ht="18.75">
      <c r="A132" s="691"/>
      <c r="B132" s="721"/>
      <c r="C132" s="721"/>
      <c r="D132" s="722"/>
      <c r="E132" s="613"/>
      <c r="F132" s="613"/>
      <c r="G132" s="613"/>
      <c r="H132" s="614"/>
      <c r="I132" s="613"/>
      <c r="J132" s="613"/>
      <c r="K132" s="613"/>
      <c r="L132" s="529"/>
      <c r="M132" s="529"/>
      <c r="N132" s="529"/>
      <c r="O132" s="529"/>
      <c r="P132" s="529"/>
      <c r="Q132" s="529"/>
      <c r="R132" s="529"/>
      <c r="S132" s="529"/>
      <c r="T132" s="529"/>
      <c r="U132" s="529"/>
      <c r="V132" s="529"/>
    </row>
    <row r="133" spans="1:22" ht="18.75">
      <c r="A133" s="723"/>
      <c r="B133" s="724"/>
      <c r="C133" s="724"/>
      <c r="D133" s="725"/>
      <c r="E133" s="613"/>
      <c r="F133" s="613"/>
      <c r="G133" s="613"/>
      <c r="H133" s="613"/>
      <c r="I133" s="613"/>
      <c r="J133" s="613"/>
      <c r="K133" s="613"/>
      <c r="L133" s="529"/>
      <c r="M133" s="529"/>
      <c r="N133" s="529"/>
      <c r="O133" s="529"/>
      <c r="P133" s="529"/>
      <c r="Q133" s="529"/>
      <c r="R133" s="529"/>
      <c r="S133" s="529"/>
      <c r="T133" s="529"/>
      <c r="U133" s="529"/>
      <c r="V133" s="529"/>
    </row>
    <row r="134" spans="1:22" ht="18.75">
      <c r="A134" s="723"/>
      <c r="B134" s="724"/>
      <c r="C134" s="724"/>
      <c r="D134" s="725"/>
      <c r="E134" s="613"/>
      <c r="F134" s="613"/>
      <c r="G134" s="613"/>
      <c r="H134" s="613"/>
      <c r="I134" s="613"/>
      <c r="J134" s="613"/>
      <c r="K134" s="613"/>
      <c r="L134" s="529"/>
      <c r="M134" s="529"/>
      <c r="N134" s="529"/>
      <c r="O134" s="529"/>
      <c r="P134" s="529"/>
      <c r="Q134" s="529"/>
      <c r="R134" s="529"/>
      <c r="S134" s="529"/>
      <c r="T134" s="529"/>
      <c r="U134" s="529"/>
      <c r="V134" s="529"/>
    </row>
    <row r="135" spans="1:22" ht="18.75">
      <c r="A135" s="723"/>
      <c r="B135" s="724"/>
      <c r="C135" s="724"/>
      <c r="D135" s="725"/>
      <c r="E135" s="613"/>
      <c r="F135" s="613"/>
      <c r="G135" s="613"/>
      <c r="H135" s="613"/>
      <c r="I135" s="613"/>
      <c r="J135" s="613"/>
      <c r="K135" s="613"/>
      <c r="L135" s="529"/>
      <c r="M135" s="529"/>
      <c r="N135" s="529"/>
      <c r="O135" s="529"/>
      <c r="P135" s="529"/>
      <c r="Q135" s="529"/>
      <c r="R135" s="529"/>
      <c r="S135" s="529"/>
      <c r="T135" s="529"/>
      <c r="U135" s="529"/>
      <c r="V135" s="529"/>
    </row>
    <row r="136" spans="1:22" ht="50.25" customHeight="1">
      <c r="A136" s="736"/>
      <c r="B136" s="737"/>
      <c r="C136" s="737"/>
      <c r="D136" s="738"/>
      <c r="E136" s="619"/>
      <c r="F136" s="619"/>
      <c r="G136" s="619"/>
      <c r="H136" s="619"/>
      <c r="I136" s="619"/>
      <c r="J136" s="619"/>
      <c r="K136" s="619"/>
      <c r="L136" s="529"/>
      <c r="M136" s="529"/>
      <c r="N136" s="529"/>
      <c r="O136" s="529"/>
      <c r="P136" s="529"/>
      <c r="Q136" s="529"/>
      <c r="R136" s="529"/>
      <c r="S136" s="529"/>
      <c r="T136" s="529"/>
      <c r="U136" s="529"/>
      <c r="V136" s="529"/>
    </row>
    <row r="137" spans="1:22" ht="18.75">
      <c r="A137" s="750"/>
      <c r="B137" s="751"/>
      <c r="C137" s="751"/>
      <c r="D137" s="752"/>
      <c r="E137" s="613"/>
      <c r="F137" s="613"/>
      <c r="G137" s="613"/>
      <c r="H137" s="614"/>
      <c r="I137" s="613"/>
      <c r="J137" s="613"/>
      <c r="K137" s="613"/>
      <c r="L137" s="529"/>
      <c r="M137" s="529"/>
      <c r="N137" s="529"/>
      <c r="O137" s="529"/>
      <c r="P137" s="529"/>
      <c r="Q137" s="529"/>
      <c r="R137" s="529"/>
      <c r="S137" s="529"/>
      <c r="T137" s="529"/>
      <c r="U137" s="529"/>
      <c r="V137" s="529"/>
    </row>
    <row r="138" spans="1:22" ht="33.75" customHeight="1">
      <c r="A138" s="723"/>
      <c r="B138" s="724"/>
      <c r="C138" s="724"/>
      <c r="D138" s="725"/>
      <c r="E138" s="613"/>
      <c r="F138" s="613"/>
      <c r="G138" s="613"/>
      <c r="H138" s="613"/>
      <c r="I138" s="613"/>
      <c r="J138" s="613"/>
      <c r="K138" s="613"/>
      <c r="L138" s="529"/>
      <c r="M138" s="529"/>
      <c r="N138" s="529"/>
      <c r="O138" s="529"/>
      <c r="P138" s="529"/>
      <c r="Q138" s="529"/>
      <c r="R138" s="529"/>
      <c r="S138" s="529"/>
      <c r="T138" s="529"/>
      <c r="U138" s="529"/>
      <c r="V138" s="529"/>
    </row>
    <row r="139" spans="1:22" ht="48" customHeight="1">
      <c r="A139" s="723"/>
      <c r="B139" s="724"/>
      <c r="C139" s="724"/>
      <c r="D139" s="725"/>
      <c r="E139" s="613"/>
      <c r="F139" s="613"/>
      <c r="G139" s="613"/>
      <c r="H139" s="613"/>
      <c r="I139" s="613"/>
      <c r="J139" s="613"/>
      <c r="K139" s="613"/>
      <c r="L139" s="529"/>
      <c r="M139" s="529"/>
      <c r="N139" s="529"/>
      <c r="O139" s="529"/>
      <c r="P139" s="529"/>
      <c r="Q139" s="529"/>
      <c r="R139" s="529"/>
      <c r="S139" s="529"/>
      <c r="T139" s="529"/>
      <c r="U139" s="529"/>
      <c r="V139" s="529"/>
    </row>
    <row r="140" spans="1:22" ht="18.75">
      <c r="A140" s="723"/>
      <c r="B140" s="724"/>
      <c r="C140" s="724"/>
      <c r="D140" s="725"/>
      <c r="E140" s="613"/>
      <c r="F140" s="613"/>
      <c r="G140" s="613"/>
      <c r="H140" s="613"/>
      <c r="I140" s="613"/>
      <c r="J140" s="613"/>
      <c r="K140" s="613"/>
      <c r="L140" s="529"/>
      <c r="M140" s="529"/>
      <c r="N140" s="529"/>
      <c r="O140" s="529"/>
      <c r="P140" s="529"/>
      <c r="Q140" s="529"/>
      <c r="R140" s="529"/>
      <c r="S140" s="529"/>
      <c r="T140" s="529"/>
      <c r="U140" s="529"/>
      <c r="V140" s="529"/>
    </row>
    <row r="141" spans="1:22" ht="57.75" customHeight="1">
      <c r="A141" s="723"/>
      <c r="B141" s="724"/>
      <c r="C141" s="724"/>
      <c r="D141" s="725"/>
      <c r="E141" s="613"/>
      <c r="F141" s="613"/>
      <c r="G141" s="613"/>
      <c r="H141" s="613"/>
      <c r="I141" s="613"/>
      <c r="J141" s="613"/>
      <c r="K141" s="613"/>
      <c r="L141" s="529"/>
      <c r="M141" s="529"/>
      <c r="N141" s="529"/>
      <c r="O141" s="529"/>
      <c r="P141" s="529"/>
      <c r="Q141" s="529"/>
      <c r="R141" s="529"/>
      <c r="S141" s="529"/>
      <c r="T141" s="529"/>
      <c r="U141" s="529"/>
      <c r="V141" s="529"/>
    </row>
    <row r="142" spans="1:22" ht="66" customHeight="1">
      <c r="A142" s="723"/>
      <c r="B142" s="724"/>
      <c r="C142" s="724"/>
      <c r="D142" s="725"/>
      <c r="E142" s="613"/>
      <c r="F142" s="613"/>
      <c r="G142" s="613"/>
      <c r="H142" s="613"/>
      <c r="I142" s="613"/>
      <c r="J142" s="613"/>
      <c r="K142" s="613"/>
      <c r="L142" s="529"/>
      <c r="M142" s="529"/>
      <c r="N142" s="529"/>
      <c r="O142" s="529"/>
      <c r="P142" s="529"/>
      <c r="Q142" s="529"/>
      <c r="R142" s="529"/>
      <c r="S142" s="529"/>
      <c r="T142" s="529"/>
      <c r="U142" s="529"/>
      <c r="V142" s="529"/>
    </row>
    <row r="143" spans="1:22" ht="18.75">
      <c r="A143" s="723"/>
      <c r="B143" s="724"/>
      <c r="C143" s="724"/>
      <c r="D143" s="725"/>
      <c r="E143" s="613"/>
      <c r="F143" s="613"/>
      <c r="G143" s="613"/>
      <c r="H143" s="613"/>
      <c r="I143" s="613"/>
      <c r="J143" s="613"/>
      <c r="K143" s="613"/>
      <c r="L143" s="529"/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</row>
    <row r="144" spans="1:22" ht="18.75">
      <c r="A144" s="723"/>
      <c r="B144" s="724"/>
      <c r="C144" s="724"/>
      <c r="D144" s="725"/>
      <c r="E144" s="613"/>
      <c r="F144" s="613"/>
      <c r="G144" s="613"/>
      <c r="H144" s="613"/>
      <c r="I144" s="613"/>
      <c r="J144" s="613"/>
      <c r="K144" s="613"/>
      <c r="L144" s="529"/>
      <c r="M144" s="529"/>
      <c r="N144" s="529"/>
      <c r="O144" s="529"/>
      <c r="P144" s="529"/>
      <c r="Q144" s="529"/>
      <c r="R144" s="529"/>
      <c r="S144" s="529"/>
      <c r="T144" s="529"/>
      <c r="U144" s="529"/>
      <c r="V144" s="529"/>
    </row>
    <row r="145" spans="1:22" ht="31.5" customHeight="1">
      <c r="A145" s="747"/>
      <c r="B145" s="748"/>
      <c r="C145" s="748"/>
      <c r="D145" s="749"/>
      <c r="E145" s="613"/>
      <c r="F145" s="613"/>
      <c r="G145" s="613"/>
      <c r="H145" s="614"/>
      <c r="I145" s="613"/>
      <c r="J145" s="613"/>
      <c r="K145" s="613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</row>
    <row r="146" spans="1:22" ht="18.75">
      <c r="A146" s="723"/>
      <c r="B146" s="724"/>
      <c r="C146" s="724"/>
      <c r="D146" s="725"/>
      <c r="E146" s="613"/>
      <c r="F146" s="613"/>
      <c r="G146" s="613"/>
      <c r="H146" s="614"/>
      <c r="I146" s="613"/>
      <c r="J146" s="613"/>
      <c r="K146" s="613"/>
      <c r="L146" s="529"/>
      <c r="M146" s="529"/>
      <c r="N146" s="529"/>
      <c r="O146" s="529"/>
      <c r="P146" s="529"/>
      <c r="Q146" s="529"/>
      <c r="R146" s="529"/>
      <c r="S146" s="529"/>
      <c r="T146" s="529"/>
      <c r="U146" s="529"/>
      <c r="V146" s="529"/>
    </row>
    <row r="147" spans="1:22" ht="51.75" customHeight="1">
      <c r="A147" s="723"/>
      <c r="B147" s="724"/>
      <c r="C147" s="724"/>
      <c r="D147" s="725"/>
      <c r="E147" s="613"/>
      <c r="F147" s="613"/>
      <c r="G147" s="613"/>
      <c r="H147" s="614"/>
      <c r="I147" s="613"/>
      <c r="J147" s="613"/>
      <c r="K147" s="613"/>
      <c r="L147" s="529"/>
      <c r="M147" s="529"/>
      <c r="N147" s="529"/>
      <c r="O147" s="529"/>
      <c r="P147" s="529"/>
      <c r="Q147" s="529"/>
      <c r="R147" s="529"/>
      <c r="S147" s="529"/>
      <c r="T147" s="529"/>
      <c r="U147" s="529"/>
      <c r="V147" s="529"/>
    </row>
    <row r="148" spans="1:22" ht="31.5" customHeight="1">
      <c r="A148" s="747"/>
      <c r="B148" s="748"/>
      <c r="C148" s="748"/>
      <c r="D148" s="749"/>
      <c r="E148" s="613"/>
      <c r="F148" s="613"/>
      <c r="G148" s="613"/>
      <c r="H148" s="614"/>
      <c r="I148" s="686"/>
      <c r="J148" s="621"/>
      <c r="K148" s="621"/>
      <c r="L148" s="529"/>
      <c r="M148" s="529"/>
      <c r="N148" s="529"/>
      <c r="O148" s="529"/>
      <c r="P148" s="529"/>
      <c r="Q148" s="529"/>
      <c r="R148" s="529"/>
      <c r="S148" s="529"/>
      <c r="T148" s="529"/>
      <c r="U148" s="529"/>
      <c r="V148" s="529"/>
    </row>
    <row r="149" spans="1:22" ht="66" customHeight="1">
      <c r="A149" s="736"/>
      <c r="B149" s="737"/>
      <c r="C149" s="737"/>
      <c r="D149" s="738"/>
      <c r="E149" s="687"/>
      <c r="F149" s="687"/>
      <c r="G149" s="687"/>
      <c r="H149" s="687"/>
      <c r="I149" s="687"/>
      <c r="J149" s="687"/>
      <c r="K149" s="687"/>
      <c r="L149" s="529"/>
      <c r="M149" s="529"/>
      <c r="N149" s="529"/>
      <c r="O149" s="529"/>
      <c r="P149" s="529"/>
      <c r="Q149" s="529"/>
      <c r="R149" s="529"/>
      <c r="S149" s="529"/>
      <c r="T149" s="529"/>
      <c r="U149" s="529"/>
      <c r="V149" s="529"/>
    </row>
    <row r="150" spans="1:22" ht="18.75">
      <c r="A150" s="753"/>
      <c r="B150" s="754"/>
      <c r="C150" s="754"/>
      <c r="D150" s="755"/>
      <c r="E150" s="614"/>
      <c r="F150" s="614"/>
      <c r="G150" s="614"/>
      <c r="H150" s="614"/>
      <c r="I150" s="614"/>
      <c r="J150" s="614"/>
      <c r="K150" s="614"/>
      <c r="L150" s="529"/>
      <c r="M150" s="529"/>
      <c r="N150" s="529"/>
      <c r="O150" s="529"/>
      <c r="P150" s="529"/>
      <c r="Q150" s="529"/>
      <c r="R150" s="529"/>
      <c r="S150" s="529"/>
      <c r="T150" s="529"/>
      <c r="U150" s="529"/>
      <c r="V150" s="529"/>
    </row>
    <row r="151" spans="1:22" ht="18.75" hidden="1">
      <c r="A151" s="718"/>
      <c r="B151" s="719"/>
      <c r="C151" s="719"/>
      <c r="D151" s="720"/>
      <c r="E151" s="616"/>
      <c r="F151" s="616"/>
      <c r="G151" s="616"/>
      <c r="H151" s="616"/>
      <c r="I151" s="616"/>
      <c r="J151" s="616"/>
      <c r="K151" s="616"/>
      <c r="L151" s="529"/>
      <c r="M151" s="529"/>
      <c r="N151" s="529"/>
      <c r="O151" s="529"/>
      <c r="P151" s="529"/>
      <c r="Q151" s="529"/>
      <c r="R151" s="529"/>
      <c r="S151" s="529"/>
      <c r="T151" s="529"/>
      <c r="U151" s="529"/>
      <c r="V151" s="529"/>
    </row>
    <row r="152" spans="1:22" ht="18.75" hidden="1">
      <c r="A152" s="718"/>
      <c r="B152" s="719"/>
      <c r="C152" s="719"/>
      <c r="D152" s="720"/>
      <c r="E152" s="616"/>
      <c r="F152" s="616"/>
      <c r="G152" s="616"/>
      <c r="H152" s="616"/>
      <c r="I152" s="616"/>
      <c r="J152" s="616"/>
      <c r="K152" s="616"/>
      <c r="L152" s="529"/>
      <c r="M152" s="529"/>
      <c r="N152" s="529"/>
      <c r="O152" s="529"/>
      <c r="P152" s="529"/>
      <c r="Q152" s="529"/>
      <c r="R152" s="529"/>
      <c r="S152" s="529"/>
      <c r="T152" s="529"/>
      <c r="U152" s="529"/>
      <c r="V152" s="529"/>
    </row>
    <row r="153" spans="1:22" ht="18.75">
      <c r="A153" s="736"/>
      <c r="B153" s="737"/>
      <c r="C153" s="737"/>
      <c r="D153" s="738"/>
      <c r="E153" s="619"/>
      <c r="F153" s="619"/>
      <c r="G153" s="619"/>
      <c r="H153" s="619"/>
      <c r="I153" s="619"/>
      <c r="J153" s="622"/>
      <c r="K153" s="619"/>
      <c r="L153" s="529"/>
      <c r="M153" s="529"/>
      <c r="N153" s="529"/>
      <c r="O153" s="529"/>
      <c r="P153" s="529"/>
      <c r="Q153" s="529"/>
      <c r="R153" s="529"/>
      <c r="S153" s="529"/>
      <c r="T153" s="529"/>
      <c r="U153" s="529"/>
      <c r="V153" s="529"/>
    </row>
    <row r="154" spans="1:22" ht="27.75" customHeight="1">
      <c r="A154" s="691"/>
      <c r="B154" s="721"/>
      <c r="C154" s="721"/>
      <c r="D154" s="722"/>
      <c r="E154" s="613"/>
      <c r="F154" s="613"/>
      <c r="G154" s="613"/>
      <c r="H154" s="614"/>
      <c r="I154" s="613"/>
      <c r="J154" s="613"/>
      <c r="K154" s="613"/>
      <c r="L154" s="529"/>
      <c r="M154" s="529"/>
      <c r="N154" s="529"/>
      <c r="O154" s="529"/>
      <c r="P154" s="529"/>
      <c r="Q154" s="529"/>
      <c r="R154" s="529"/>
      <c r="S154" s="529"/>
      <c r="T154" s="529"/>
      <c r="U154" s="529"/>
      <c r="V154" s="529"/>
    </row>
    <row r="155" spans="1:22" ht="17.25" customHeight="1">
      <c r="A155" s="723"/>
      <c r="B155" s="724"/>
      <c r="C155" s="724"/>
      <c r="D155" s="725"/>
      <c r="E155" s="613"/>
      <c r="F155" s="613"/>
      <c r="G155" s="613"/>
      <c r="H155" s="613"/>
      <c r="I155" s="613"/>
      <c r="J155" s="613"/>
      <c r="K155" s="613"/>
      <c r="L155" s="529"/>
      <c r="M155" s="529"/>
      <c r="N155" s="529"/>
      <c r="O155" s="529"/>
      <c r="P155" s="529"/>
      <c r="Q155" s="529"/>
      <c r="R155" s="529"/>
      <c r="S155" s="529"/>
      <c r="T155" s="529"/>
      <c r="U155" s="529"/>
      <c r="V155" s="529"/>
    </row>
    <row r="156" spans="1:22" ht="56.25" customHeight="1">
      <c r="A156" s="723"/>
      <c r="B156" s="724"/>
      <c r="C156" s="724"/>
      <c r="D156" s="725"/>
      <c r="E156" s="613"/>
      <c r="F156" s="613"/>
      <c r="G156" s="613"/>
      <c r="H156" s="613"/>
      <c r="I156" s="613"/>
      <c r="J156" s="613"/>
      <c r="K156" s="613"/>
      <c r="L156" s="529"/>
      <c r="M156" s="529"/>
      <c r="N156" s="529"/>
      <c r="O156" s="529"/>
      <c r="P156" s="529"/>
      <c r="Q156" s="529"/>
      <c r="R156" s="529"/>
      <c r="S156" s="529"/>
      <c r="T156" s="529"/>
      <c r="U156" s="529"/>
      <c r="V156" s="529"/>
    </row>
    <row r="157" spans="1:22" ht="19.5" customHeight="1">
      <c r="A157" s="723"/>
      <c r="B157" s="724"/>
      <c r="C157" s="724"/>
      <c r="D157" s="725"/>
      <c r="E157" s="613"/>
      <c r="F157" s="613"/>
      <c r="G157" s="613"/>
      <c r="H157" s="613"/>
      <c r="I157" s="613"/>
      <c r="J157" s="617"/>
      <c r="K157" s="613"/>
      <c r="L157" s="529"/>
      <c r="M157" s="529"/>
      <c r="N157" s="529"/>
      <c r="O157" s="529"/>
      <c r="P157" s="529"/>
      <c r="Q157" s="529"/>
      <c r="R157" s="529"/>
      <c r="S157" s="529"/>
      <c r="T157" s="529"/>
      <c r="U157" s="529"/>
      <c r="V157" s="529"/>
    </row>
    <row r="158" spans="1:22" ht="19.5" customHeight="1">
      <c r="A158" s="723"/>
      <c r="B158" s="724"/>
      <c r="C158" s="724"/>
      <c r="D158" s="725"/>
      <c r="E158" s="613"/>
      <c r="F158" s="613"/>
      <c r="G158" s="613"/>
      <c r="H158" s="613"/>
      <c r="I158" s="613"/>
      <c r="J158" s="613"/>
      <c r="K158" s="613"/>
      <c r="L158" s="529"/>
      <c r="M158" s="529"/>
      <c r="N158" s="529"/>
      <c r="O158" s="529"/>
      <c r="P158" s="529"/>
      <c r="Q158" s="529"/>
      <c r="R158" s="529"/>
      <c r="S158" s="529"/>
      <c r="T158" s="529"/>
      <c r="U158" s="529"/>
      <c r="V158" s="529"/>
    </row>
    <row r="159" spans="1:22" ht="18.75" customHeight="1">
      <c r="A159" s="723"/>
      <c r="B159" s="724"/>
      <c r="C159" s="724"/>
      <c r="D159" s="725"/>
      <c r="E159" s="613"/>
      <c r="F159" s="613"/>
      <c r="G159" s="613"/>
      <c r="H159" s="613"/>
      <c r="I159" s="613"/>
      <c r="J159" s="613"/>
      <c r="K159" s="613"/>
      <c r="L159" s="529"/>
      <c r="M159" s="529"/>
      <c r="N159" s="529"/>
      <c r="O159" s="529"/>
      <c r="P159" s="529"/>
      <c r="Q159" s="529"/>
      <c r="R159" s="529"/>
      <c r="S159" s="529"/>
      <c r="T159" s="529"/>
      <c r="U159" s="529"/>
      <c r="V159" s="529"/>
    </row>
    <row r="160" spans="1:22" ht="18.75">
      <c r="A160" s="736"/>
      <c r="B160" s="737"/>
      <c r="C160" s="737"/>
      <c r="D160" s="738"/>
      <c r="E160" s="619"/>
      <c r="F160" s="619"/>
      <c r="G160" s="619"/>
      <c r="H160" s="619"/>
      <c r="I160" s="619"/>
      <c r="J160" s="622"/>
      <c r="K160" s="619"/>
      <c r="L160" s="529"/>
      <c r="M160" s="529"/>
      <c r="N160" s="529"/>
      <c r="O160" s="529"/>
      <c r="P160" s="529"/>
      <c r="Q160" s="529"/>
      <c r="R160" s="529"/>
      <c r="S160" s="529"/>
      <c r="T160" s="529"/>
      <c r="U160" s="529"/>
      <c r="V160" s="529"/>
    </row>
    <row r="161" spans="1:22" ht="18.75">
      <c r="A161" s="691"/>
      <c r="B161" s="721"/>
      <c r="C161" s="721"/>
      <c r="D161" s="722"/>
      <c r="E161" s="613"/>
      <c r="F161" s="613"/>
      <c r="G161" s="613"/>
      <c r="H161" s="614"/>
      <c r="I161" s="613"/>
      <c r="J161" s="613"/>
      <c r="K161" s="613"/>
      <c r="L161" s="529"/>
      <c r="M161" s="529"/>
      <c r="N161" s="529"/>
      <c r="O161" s="529"/>
      <c r="P161" s="529"/>
      <c r="Q161" s="529"/>
      <c r="R161" s="529"/>
      <c r="S161" s="529"/>
      <c r="T161" s="529"/>
      <c r="U161" s="529"/>
      <c r="V161" s="529"/>
    </row>
    <row r="162" spans="1:22" ht="36" customHeight="1">
      <c r="A162" s="723"/>
      <c r="B162" s="724"/>
      <c r="C162" s="724"/>
      <c r="D162" s="725"/>
      <c r="E162" s="613"/>
      <c r="F162" s="613"/>
      <c r="G162" s="613"/>
      <c r="H162" s="614"/>
      <c r="I162" s="613"/>
      <c r="J162" s="613"/>
      <c r="K162" s="613"/>
      <c r="L162" s="529"/>
      <c r="M162" s="529"/>
      <c r="N162" s="529"/>
      <c r="O162" s="529"/>
      <c r="P162" s="529"/>
      <c r="Q162" s="529"/>
      <c r="R162" s="529"/>
      <c r="S162" s="529"/>
      <c r="T162" s="529"/>
      <c r="U162" s="529"/>
      <c r="V162" s="529"/>
    </row>
    <row r="163" spans="1:22" ht="18.75">
      <c r="A163" s="723"/>
      <c r="B163" s="724"/>
      <c r="C163" s="724"/>
      <c r="D163" s="725"/>
      <c r="E163" s="613"/>
      <c r="F163" s="613"/>
      <c r="G163" s="613"/>
      <c r="H163" s="613"/>
      <c r="I163" s="613"/>
      <c r="J163" s="617"/>
      <c r="K163" s="613"/>
      <c r="L163" s="529"/>
      <c r="M163" s="529"/>
      <c r="N163" s="529"/>
      <c r="O163" s="529"/>
      <c r="P163" s="529"/>
      <c r="Q163" s="529"/>
      <c r="R163" s="529"/>
      <c r="S163" s="529"/>
      <c r="T163" s="529"/>
      <c r="U163" s="529"/>
      <c r="V163" s="529"/>
    </row>
    <row r="164" spans="1:22" ht="45.75" customHeight="1">
      <c r="A164" s="723"/>
      <c r="B164" s="724"/>
      <c r="C164" s="724"/>
      <c r="D164" s="725"/>
      <c r="E164" s="613"/>
      <c r="F164" s="613"/>
      <c r="G164" s="613"/>
      <c r="H164" s="614"/>
      <c r="I164" s="613"/>
      <c r="J164" s="613"/>
      <c r="K164" s="613"/>
      <c r="L164" s="529"/>
      <c r="M164" s="529"/>
      <c r="N164" s="529"/>
      <c r="O164" s="529"/>
      <c r="P164" s="529"/>
      <c r="Q164" s="529"/>
      <c r="R164" s="529"/>
      <c r="S164" s="529"/>
      <c r="T164" s="529"/>
      <c r="U164" s="529"/>
      <c r="V164" s="529"/>
    </row>
    <row r="165" spans="1:22" ht="63" customHeight="1">
      <c r="A165" s="723"/>
      <c r="B165" s="724"/>
      <c r="C165" s="724"/>
      <c r="D165" s="725"/>
      <c r="E165" s="613"/>
      <c r="F165" s="613"/>
      <c r="G165" s="613"/>
      <c r="H165" s="613"/>
      <c r="I165" s="613"/>
      <c r="J165" s="613"/>
      <c r="K165" s="613"/>
      <c r="L165" s="529"/>
      <c r="M165" s="529"/>
      <c r="N165" s="529"/>
      <c r="O165" s="529"/>
      <c r="P165" s="529"/>
      <c r="Q165" s="529"/>
      <c r="R165" s="529"/>
      <c r="S165" s="529"/>
      <c r="T165" s="529"/>
      <c r="U165" s="529"/>
      <c r="V165" s="529"/>
    </row>
    <row r="166" spans="1:22" ht="18.75">
      <c r="A166" s="723"/>
      <c r="B166" s="724"/>
      <c r="C166" s="724"/>
      <c r="D166" s="725"/>
      <c r="E166" s="613"/>
      <c r="F166" s="613"/>
      <c r="G166" s="613"/>
      <c r="H166" s="613"/>
      <c r="I166" s="613"/>
      <c r="J166" s="613"/>
      <c r="K166" s="613"/>
      <c r="L166" s="529"/>
      <c r="M166" s="529"/>
      <c r="N166" s="529"/>
      <c r="O166" s="529"/>
      <c r="P166" s="529"/>
      <c r="Q166" s="529"/>
      <c r="R166" s="529"/>
      <c r="S166" s="529"/>
      <c r="T166" s="529"/>
      <c r="U166" s="529"/>
      <c r="V166" s="529"/>
    </row>
    <row r="167" spans="1:22" ht="18.75">
      <c r="A167" s="723"/>
      <c r="B167" s="724"/>
      <c r="C167" s="724"/>
      <c r="D167" s="725"/>
      <c r="E167" s="613"/>
      <c r="F167" s="613"/>
      <c r="G167" s="613"/>
      <c r="H167" s="613"/>
      <c r="I167" s="613"/>
      <c r="J167" s="613"/>
      <c r="K167" s="613"/>
      <c r="L167" s="529"/>
      <c r="M167" s="529"/>
      <c r="N167" s="529"/>
      <c r="O167" s="529"/>
      <c r="P167" s="529"/>
      <c r="Q167" s="529"/>
      <c r="R167" s="529"/>
      <c r="S167" s="529"/>
      <c r="T167" s="529"/>
      <c r="U167" s="529"/>
      <c r="V167" s="529"/>
    </row>
    <row r="168" spans="1:22" ht="15.75" customHeight="1">
      <c r="A168" s="723"/>
      <c r="B168" s="724"/>
      <c r="C168" s="724"/>
      <c r="D168" s="725"/>
      <c r="E168" s="613"/>
      <c r="F168" s="613"/>
      <c r="G168" s="613"/>
      <c r="H168" s="613"/>
      <c r="I168" s="613"/>
      <c r="J168" s="613"/>
      <c r="K168" s="613"/>
      <c r="L168" s="529"/>
      <c r="M168" s="529"/>
      <c r="N168" s="529"/>
      <c r="O168" s="529"/>
      <c r="P168" s="529"/>
      <c r="Q168" s="529"/>
      <c r="R168" s="529"/>
      <c r="S168" s="529"/>
      <c r="T168" s="529"/>
      <c r="U168" s="529"/>
      <c r="V168" s="529"/>
    </row>
    <row r="169" spans="1:22" ht="15.75" customHeight="1">
      <c r="A169" s="723"/>
      <c r="B169" s="724"/>
      <c r="C169" s="724"/>
      <c r="D169" s="725"/>
      <c r="E169" s="613"/>
      <c r="F169" s="613"/>
      <c r="G169" s="613"/>
      <c r="H169" s="613"/>
      <c r="I169" s="613"/>
      <c r="J169" s="613"/>
      <c r="K169" s="613"/>
      <c r="L169" s="529"/>
      <c r="M169" s="529"/>
      <c r="N169" s="529"/>
      <c r="O169" s="529"/>
      <c r="P169" s="529"/>
      <c r="Q169" s="529"/>
      <c r="R169" s="529"/>
      <c r="S169" s="529"/>
      <c r="T169" s="529"/>
      <c r="U169" s="529"/>
      <c r="V169" s="529"/>
    </row>
    <row r="170" spans="1:22" ht="18.75">
      <c r="A170" s="723"/>
      <c r="B170" s="724"/>
      <c r="C170" s="724"/>
      <c r="D170" s="725"/>
      <c r="E170" s="613"/>
      <c r="F170" s="613"/>
      <c r="G170" s="613"/>
      <c r="H170" s="613"/>
      <c r="I170" s="613"/>
      <c r="J170" s="613"/>
      <c r="K170" s="613"/>
      <c r="L170" s="529"/>
      <c r="M170" s="529"/>
      <c r="N170" s="529"/>
      <c r="O170" s="529"/>
      <c r="P170" s="529"/>
      <c r="Q170" s="529"/>
      <c r="R170" s="529"/>
      <c r="S170" s="529"/>
      <c r="T170" s="529"/>
      <c r="U170" s="529"/>
      <c r="V170" s="529"/>
    </row>
    <row r="171" spans="1:22" ht="18" customHeight="1">
      <c r="A171" s="723"/>
      <c r="B171" s="724"/>
      <c r="C171" s="724"/>
      <c r="D171" s="725"/>
      <c r="E171" s="613"/>
      <c r="F171" s="613"/>
      <c r="G171" s="613"/>
      <c r="H171" s="613"/>
      <c r="I171" s="613"/>
      <c r="J171" s="613"/>
      <c r="K171" s="613"/>
      <c r="L171" s="529"/>
      <c r="M171" s="529"/>
      <c r="N171" s="529"/>
      <c r="O171" s="529"/>
      <c r="P171" s="529"/>
      <c r="Q171" s="529"/>
      <c r="R171" s="529"/>
      <c r="S171" s="529"/>
      <c r="T171" s="529"/>
      <c r="U171" s="529"/>
      <c r="V171" s="529"/>
    </row>
    <row r="172" spans="1:22" ht="15.75" customHeight="1">
      <c r="A172" s="723"/>
      <c r="B172" s="724"/>
      <c r="C172" s="724"/>
      <c r="D172" s="725"/>
      <c r="E172" s="613"/>
      <c r="F172" s="613"/>
      <c r="G172" s="613"/>
      <c r="H172" s="613"/>
      <c r="I172" s="613"/>
      <c r="J172" s="613"/>
      <c r="K172" s="613"/>
      <c r="L172" s="529"/>
      <c r="M172" s="529"/>
      <c r="N172" s="529"/>
      <c r="O172" s="529"/>
      <c r="P172" s="529"/>
      <c r="Q172" s="529"/>
      <c r="R172" s="529"/>
      <c r="S172" s="529"/>
      <c r="T172" s="529"/>
      <c r="U172" s="529"/>
      <c r="V172" s="529"/>
    </row>
    <row r="173" spans="1:22" ht="18.75">
      <c r="A173" s="723"/>
      <c r="B173" s="724"/>
      <c r="C173" s="724"/>
      <c r="D173" s="725"/>
      <c r="E173" s="613"/>
      <c r="F173" s="613"/>
      <c r="G173" s="613"/>
      <c r="H173" s="613"/>
      <c r="I173" s="613"/>
      <c r="J173" s="613"/>
      <c r="K173" s="613"/>
      <c r="L173" s="529"/>
      <c r="M173" s="529"/>
      <c r="N173" s="529"/>
      <c r="O173" s="529"/>
      <c r="P173" s="529"/>
      <c r="Q173" s="529"/>
      <c r="R173" s="529"/>
      <c r="S173" s="529"/>
      <c r="T173" s="529"/>
      <c r="U173" s="529"/>
      <c r="V173" s="529"/>
    </row>
    <row r="174" spans="1:22" ht="15.75" customHeight="1">
      <c r="A174" s="723"/>
      <c r="B174" s="724"/>
      <c r="C174" s="724"/>
      <c r="D174" s="725"/>
      <c r="E174" s="613"/>
      <c r="F174" s="613"/>
      <c r="G174" s="613"/>
      <c r="H174" s="613"/>
      <c r="I174" s="613"/>
      <c r="J174" s="613"/>
      <c r="K174" s="613"/>
      <c r="L174" s="529"/>
      <c r="M174" s="529"/>
      <c r="N174" s="529"/>
      <c r="O174" s="529"/>
      <c r="P174" s="529"/>
      <c r="Q174" s="529"/>
      <c r="R174" s="529"/>
      <c r="S174" s="529"/>
      <c r="T174" s="529"/>
      <c r="U174" s="529"/>
      <c r="V174" s="529"/>
    </row>
    <row r="175" spans="1:22" ht="15.75" customHeight="1">
      <c r="A175" s="723"/>
      <c r="B175" s="724"/>
      <c r="C175" s="724"/>
      <c r="D175" s="725"/>
      <c r="E175" s="613"/>
      <c r="F175" s="613"/>
      <c r="G175" s="613"/>
      <c r="H175" s="613"/>
      <c r="I175" s="613"/>
      <c r="J175" s="613"/>
      <c r="K175" s="613"/>
      <c r="L175" s="529"/>
      <c r="M175" s="529"/>
      <c r="N175" s="529"/>
      <c r="O175" s="529"/>
      <c r="P175" s="529"/>
      <c r="Q175" s="529"/>
      <c r="R175" s="529"/>
      <c r="S175" s="529"/>
      <c r="T175" s="529"/>
      <c r="U175" s="529"/>
      <c r="V175" s="529"/>
    </row>
    <row r="176" spans="1:22" ht="15.75" customHeight="1">
      <c r="A176" s="723"/>
      <c r="B176" s="724"/>
      <c r="C176" s="724"/>
      <c r="D176" s="725"/>
      <c r="E176" s="613"/>
      <c r="F176" s="613"/>
      <c r="G176" s="613"/>
      <c r="H176" s="613"/>
      <c r="I176" s="613"/>
      <c r="J176" s="613"/>
      <c r="K176" s="613"/>
      <c r="L176" s="529"/>
      <c r="M176" s="529"/>
      <c r="N176" s="529"/>
      <c r="O176" s="529"/>
      <c r="P176" s="529"/>
      <c r="Q176" s="529"/>
      <c r="R176" s="529"/>
      <c r="S176" s="529"/>
      <c r="T176" s="529"/>
      <c r="U176" s="529"/>
      <c r="V176" s="529"/>
    </row>
    <row r="177" spans="1:22" ht="15.75" customHeight="1">
      <c r="A177" s="723"/>
      <c r="B177" s="724"/>
      <c r="C177" s="724"/>
      <c r="D177" s="725"/>
      <c r="E177" s="613"/>
      <c r="F177" s="613"/>
      <c r="G177" s="613"/>
      <c r="H177" s="613"/>
      <c r="I177" s="613"/>
      <c r="J177" s="613"/>
      <c r="K177" s="613"/>
      <c r="L177" s="529"/>
      <c r="M177" s="529"/>
      <c r="N177" s="529"/>
      <c r="O177" s="529"/>
      <c r="P177" s="529"/>
      <c r="Q177" s="529"/>
      <c r="R177" s="529"/>
      <c r="S177" s="529"/>
      <c r="T177" s="529"/>
      <c r="U177" s="529"/>
      <c r="V177" s="529"/>
    </row>
    <row r="178" spans="1:22" ht="15.75" customHeight="1">
      <c r="A178" s="723"/>
      <c r="B178" s="724"/>
      <c r="C178" s="724"/>
      <c r="D178" s="725"/>
      <c r="E178" s="613"/>
      <c r="F178" s="613"/>
      <c r="G178" s="613"/>
      <c r="H178" s="613"/>
      <c r="I178" s="613"/>
      <c r="J178" s="613"/>
      <c r="K178" s="613"/>
      <c r="L178" s="529"/>
      <c r="M178" s="529"/>
      <c r="N178" s="529"/>
      <c r="O178" s="529"/>
      <c r="P178" s="529"/>
      <c r="Q178" s="529"/>
      <c r="R178" s="529"/>
      <c r="S178" s="529"/>
      <c r="T178" s="529"/>
      <c r="U178" s="529"/>
      <c r="V178" s="529"/>
    </row>
    <row r="179" spans="1:22" ht="15.75" customHeight="1">
      <c r="A179" s="723"/>
      <c r="B179" s="724"/>
      <c r="C179" s="724"/>
      <c r="D179" s="725"/>
      <c r="E179" s="613"/>
      <c r="F179" s="613"/>
      <c r="G179" s="613"/>
      <c r="H179" s="613"/>
      <c r="I179" s="613"/>
      <c r="J179" s="613"/>
      <c r="K179" s="613"/>
      <c r="L179" s="529"/>
      <c r="M179" s="529"/>
      <c r="N179" s="529"/>
      <c r="O179" s="529"/>
      <c r="P179" s="529"/>
      <c r="Q179" s="529"/>
      <c r="R179" s="529"/>
      <c r="S179" s="529"/>
      <c r="T179" s="529"/>
      <c r="U179" s="529"/>
      <c r="V179" s="529"/>
    </row>
    <row r="180" spans="1:22" ht="15.75" customHeight="1">
      <c r="A180" s="723"/>
      <c r="B180" s="724"/>
      <c r="C180" s="724"/>
      <c r="D180" s="725"/>
      <c r="E180" s="613"/>
      <c r="F180" s="613"/>
      <c r="G180" s="613"/>
      <c r="H180" s="613"/>
      <c r="I180" s="613"/>
      <c r="J180" s="613"/>
      <c r="K180" s="613"/>
      <c r="L180" s="529"/>
      <c r="M180" s="529"/>
      <c r="N180" s="529"/>
      <c r="O180" s="529"/>
      <c r="P180" s="529"/>
      <c r="Q180" s="529"/>
      <c r="R180" s="529"/>
      <c r="S180" s="529"/>
      <c r="T180" s="529"/>
      <c r="U180" s="529"/>
      <c r="V180" s="529"/>
    </row>
    <row r="181" spans="1:22" ht="15.75" customHeight="1">
      <c r="A181" s="723"/>
      <c r="B181" s="724"/>
      <c r="C181" s="724"/>
      <c r="D181" s="725"/>
      <c r="E181" s="613"/>
      <c r="F181" s="613"/>
      <c r="G181" s="613"/>
      <c r="H181" s="613"/>
      <c r="I181" s="613"/>
      <c r="J181" s="613"/>
      <c r="K181" s="613"/>
      <c r="L181" s="529"/>
      <c r="M181" s="529"/>
      <c r="N181" s="529"/>
      <c r="O181" s="529"/>
      <c r="P181" s="529"/>
      <c r="Q181" s="529"/>
      <c r="R181" s="529"/>
      <c r="S181" s="529"/>
      <c r="T181" s="529"/>
      <c r="U181" s="529"/>
      <c r="V181" s="529"/>
    </row>
    <row r="182" spans="1:22" ht="15.75" customHeight="1">
      <c r="A182" s="723"/>
      <c r="B182" s="724"/>
      <c r="C182" s="724"/>
      <c r="D182" s="725"/>
      <c r="E182" s="613"/>
      <c r="F182" s="613"/>
      <c r="G182" s="613"/>
      <c r="H182" s="613"/>
      <c r="I182" s="613"/>
      <c r="J182" s="613"/>
      <c r="K182" s="613"/>
      <c r="L182" s="529"/>
      <c r="M182" s="529"/>
      <c r="N182" s="529"/>
      <c r="O182" s="529"/>
      <c r="P182" s="529"/>
      <c r="Q182" s="529"/>
      <c r="R182" s="529"/>
      <c r="S182" s="529"/>
      <c r="T182" s="529"/>
      <c r="U182" s="529"/>
      <c r="V182" s="529"/>
    </row>
    <row r="183" spans="1:22" ht="15.75" customHeight="1">
      <c r="A183" s="723"/>
      <c r="B183" s="724"/>
      <c r="C183" s="724"/>
      <c r="D183" s="725"/>
      <c r="E183" s="613"/>
      <c r="F183" s="613"/>
      <c r="G183" s="613"/>
      <c r="H183" s="613"/>
      <c r="I183" s="613"/>
      <c r="J183" s="613"/>
      <c r="K183" s="613"/>
      <c r="L183" s="529"/>
      <c r="M183" s="529"/>
      <c r="N183" s="529"/>
      <c r="O183" s="529"/>
      <c r="P183" s="529"/>
      <c r="Q183" s="529"/>
      <c r="R183" s="529"/>
      <c r="S183" s="529"/>
      <c r="T183" s="529"/>
      <c r="U183" s="529"/>
      <c r="V183" s="529"/>
    </row>
    <row r="184" spans="1:22" ht="15.75" customHeight="1">
      <c r="A184" s="723"/>
      <c r="B184" s="724"/>
      <c r="C184" s="724"/>
      <c r="D184" s="725"/>
      <c r="E184" s="613"/>
      <c r="F184" s="613"/>
      <c r="G184" s="613"/>
      <c r="H184" s="613"/>
      <c r="I184" s="613"/>
      <c r="J184" s="613"/>
      <c r="K184" s="613"/>
      <c r="L184" s="529"/>
      <c r="M184" s="529"/>
      <c r="N184" s="529"/>
      <c r="O184" s="529"/>
      <c r="P184" s="529"/>
      <c r="Q184" s="529"/>
      <c r="R184" s="529"/>
      <c r="S184" s="529"/>
      <c r="T184" s="529"/>
      <c r="U184" s="529"/>
      <c r="V184" s="529"/>
    </row>
    <row r="185" spans="1:22" ht="15.75" customHeight="1">
      <c r="A185" s="723"/>
      <c r="B185" s="724"/>
      <c r="C185" s="724"/>
      <c r="D185" s="725"/>
      <c r="E185" s="613"/>
      <c r="F185" s="613"/>
      <c r="G185" s="613"/>
      <c r="H185" s="613"/>
      <c r="I185" s="613"/>
      <c r="J185" s="613"/>
      <c r="K185" s="613"/>
      <c r="L185" s="529"/>
      <c r="M185" s="529"/>
      <c r="N185" s="529"/>
      <c r="O185" s="529"/>
      <c r="P185" s="529"/>
      <c r="Q185" s="529"/>
      <c r="R185" s="529"/>
      <c r="S185" s="529"/>
      <c r="T185" s="529"/>
      <c r="U185" s="529"/>
      <c r="V185" s="529"/>
    </row>
    <row r="186" spans="1:22" ht="15.75" customHeight="1">
      <c r="A186" s="723"/>
      <c r="B186" s="724"/>
      <c r="C186" s="724"/>
      <c r="D186" s="725"/>
      <c r="E186" s="613"/>
      <c r="F186" s="613"/>
      <c r="G186" s="613"/>
      <c r="H186" s="613"/>
      <c r="I186" s="613"/>
      <c r="J186" s="613"/>
      <c r="K186" s="613"/>
      <c r="L186" s="529"/>
      <c r="M186" s="529"/>
      <c r="N186" s="529"/>
      <c r="O186" s="529"/>
      <c r="P186" s="529"/>
      <c r="Q186" s="529"/>
      <c r="R186" s="529"/>
      <c r="S186" s="529"/>
      <c r="T186" s="529"/>
      <c r="U186" s="529"/>
      <c r="V186" s="529"/>
    </row>
    <row r="187" spans="1:22" ht="15.75" customHeight="1">
      <c r="A187" s="723"/>
      <c r="B187" s="724"/>
      <c r="C187" s="724"/>
      <c r="D187" s="725"/>
      <c r="E187" s="613"/>
      <c r="F187" s="613"/>
      <c r="G187" s="613"/>
      <c r="H187" s="613"/>
      <c r="I187" s="613"/>
      <c r="J187" s="613"/>
      <c r="K187" s="613"/>
      <c r="L187" s="529"/>
      <c r="M187" s="529"/>
      <c r="N187" s="529"/>
      <c r="O187" s="529"/>
      <c r="P187" s="529"/>
      <c r="Q187" s="529"/>
      <c r="R187" s="529"/>
      <c r="S187" s="529"/>
      <c r="T187" s="529"/>
      <c r="U187" s="529"/>
      <c r="V187" s="529"/>
    </row>
    <row r="188" spans="1:22" ht="15.75" customHeight="1">
      <c r="A188" s="723"/>
      <c r="B188" s="724"/>
      <c r="C188" s="724"/>
      <c r="D188" s="725"/>
      <c r="E188" s="613"/>
      <c r="F188" s="613"/>
      <c r="G188" s="613"/>
      <c r="H188" s="613"/>
      <c r="I188" s="613"/>
      <c r="J188" s="613"/>
      <c r="K188" s="613"/>
      <c r="L188" s="529"/>
      <c r="M188" s="529"/>
      <c r="N188" s="529"/>
      <c r="O188" s="529"/>
      <c r="P188" s="529"/>
      <c r="Q188" s="529"/>
      <c r="R188" s="529"/>
      <c r="S188" s="529"/>
      <c r="T188" s="529"/>
      <c r="U188" s="529"/>
      <c r="V188" s="529"/>
    </row>
    <row r="189" spans="1:22" ht="15.75" customHeight="1">
      <c r="A189" s="723"/>
      <c r="B189" s="724"/>
      <c r="C189" s="724"/>
      <c r="D189" s="725"/>
      <c r="E189" s="613"/>
      <c r="F189" s="613"/>
      <c r="G189" s="613"/>
      <c r="H189" s="613"/>
      <c r="I189" s="613"/>
      <c r="J189" s="613"/>
      <c r="K189" s="613"/>
      <c r="L189" s="529"/>
      <c r="M189" s="529"/>
      <c r="N189" s="529"/>
      <c r="O189" s="529"/>
      <c r="P189" s="529"/>
      <c r="Q189" s="529"/>
      <c r="R189" s="529"/>
      <c r="S189" s="529"/>
      <c r="T189" s="529"/>
      <c r="U189" s="529"/>
      <c r="V189" s="529"/>
    </row>
    <row r="190" spans="1:22" ht="15.75" customHeight="1">
      <c r="A190" s="723"/>
      <c r="B190" s="724"/>
      <c r="C190" s="724"/>
      <c r="D190" s="725"/>
      <c r="E190" s="613"/>
      <c r="F190" s="613"/>
      <c r="G190" s="613"/>
      <c r="H190" s="613"/>
      <c r="I190" s="613"/>
      <c r="J190" s="613"/>
      <c r="K190" s="613"/>
      <c r="L190" s="529"/>
      <c r="M190" s="529"/>
      <c r="N190" s="529"/>
      <c r="O190" s="529"/>
      <c r="P190" s="529"/>
      <c r="Q190" s="529"/>
      <c r="R190" s="529"/>
      <c r="S190" s="529"/>
      <c r="T190" s="529"/>
      <c r="U190" s="529"/>
      <c r="V190" s="529"/>
    </row>
    <row r="191" spans="1:22" ht="15.75" customHeight="1">
      <c r="A191" s="723"/>
      <c r="B191" s="724"/>
      <c r="C191" s="724"/>
      <c r="D191" s="725"/>
      <c r="E191" s="613"/>
      <c r="F191" s="613"/>
      <c r="G191" s="613"/>
      <c r="H191" s="613"/>
      <c r="I191" s="613"/>
      <c r="J191" s="613"/>
      <c r="K191" s="613"/>
      <c r="L191" s="529"/>
      <c r="M191" s="529"/>
      <c r="N191" s="529"/>
      <c r="O191" s="529"/>
      <c r="P191" s="529"/>
      <c r="Q191" s="529"/>
      <c r="R191" s="529"/>
      <c r="S191" s="529"/>
      <c r="T191" s="529"/>
      <c r="U191" s="529"/>
      <c r="V191" s="529"/>
    </row>
    <row r="192" spans="1:22" ht="20.25" customHeight="1">
      <c r="A192" s="723"/>
      <c r="B192" s="724"/>
      <c r="C192" s="724"/>
      <c r="D192" s="725"/>
      <c r="E192" s="613"/>
      <c r="F192" s="613"/>
      <c r="G192" s="613"/>
      <c r="H192" s="613"/>
      <c r="I192" s="613"/>
      <c r="J192" s="613"/>
      <c r="K192" s="613"/>
      <c r="L192" s="529"/>
      <c r="M192" s="529"/>
      <c r="N192" s="529"/>
      <c r="O192" s="529"/>
      <c r="P192" s="529"/>
      <c r="Q192" s="529"/>
      <c r="R192" s="529"/>
      <c r="S192" s="529"/>
      <c r="T192" s="529"/>
      <c r="U192" s="529"/>
      <c r="V192" s="529"/>
    </row>
    <row r="193" spans="1:22" ht="18" customHeight="1">
      <c r="A193" s="723"/>
      <c r="B193" s="724"/>
      <c r="C193" s="724"/>
      <c r="D193" s="725"/>
      <c r="E193" s="613"/>
      <c r="F193" s="613"/>
      <c r="G193" s="613"/>
      <c r="H193" s="613"/>
      <c r="I193" s="613"/>
      <c r="J193" s="613"/>
      <c r="K193" s="613"/>
      <c r="L193" s="529"/>
      <c r="M193" s="529"/>
      <c r="N193" s="529"/>
      <c r="O193" s="529"/>
      <c r="P193" s="529"/>
      <c r="Q193" s="529"/>
      <c r="R193" s="529"/>
      <c r="S193" s="529"/>
      <c r="T193" s="529"/>
      <c r="U193" s="529"/>
      <c r="V193" s="529"/>
    </row>
    <row r="194" spans="1:22" ht="21" customHeight="1">
      <c r="A194" s="723"/>
      <c r="B194" s="724"/>
      <c r="C194" s="724"/>
      <c r="D194" s="725"/>
      <c r="E194" s="613"/>
      <c r="F194" s="613"/>
      <c r="G194" s="613"/>
      <c r="H194" s="613"/>
      <c r="I194" s="613"/>
      <c r="J194" s="613"/>
      <c r="K194" s="613"/>
      <c r="L194" s="529"/>
      <c r="M194" s="529"/>
      <c r="N194" s="529"/>
      <c r="O194" s="529"/>
      <c r="P194" s="529"/>
      <c r="Q194" s="529"/>
      <c r="R194" s="529"/>
      <c r="S194" s="529"/>
      <c r="T194" s="529"/>
      <c r="U194" s="529"/>
      <c r="V194" s="529"/>
    </row>
    <row r="195" spans="1:22" ht="19.5" customHeight="1">
      <c r="A195" s="723"/>
      <c r="B195" s="724"/>
      <c r="C195" s="724"/>
      <c r="D195" s="725"/>
      <c r="E195" s="613"/>
      <c r="F195" s="613"/>
      <c r="G195" s="613"/>
      <c r="H195" s="613"/>
      <c r="I195" s="613"/>
      <c r="J195" s="613"/>
      <c r="K195" s="613"/>
      <c r="L195" s="529"/>
      <c r="M195" s="529"/>
      <c r="N195" s="529"/>
      <c r="O195" s="529"/>
      <c r="P195" s="529"/>
      <c r="Q195" s="529"/>
      <c r="R195" s="529"/>
      <c r="S195" s="529"/>
      <c r="T195" s="529"/>
      <c r="U195" s="529"/>
      <c r="V195" s="529"/>
    </row>
    <row r="196" spans="1:22" ht="20.25" customHeight="1">
      <c r="A196" s="723"/>
      <c r="B196" s="724"/>
      <c r="C196" s="724"/>
      <c r="D196" s="725"/>
      <c r="E196" s="613"/>
      <c r="F196" s="613"/>
      <c r="G196" s="613"/>
      <c r="H196" s="613"/>
      <c r="I196" s="613"/>
      <c r="J196" s="613"/>
      <c r="K196" s="613"/>
      <c r="L196" s="529"/>
      <c r="M196" s="529"/>
      <c r="N196" s="529"/>
      <c r="O196" s="529"/>
      <c r="P196" s="529"/>
      <c r="Q196" s="529"/>
      <c r="R196" s="529"/>
      <c r="S196" s="529"/>
      <c r="T196" s="529"/>
      <c r="U196" s="529"/>
      <c r="V196" s="529"/>
    </row>
    <row r="197" spans="1:22" ht="19.5" customHeight="1">
      <c r="A197" s="723"/>
      <c r="B197" s="724"/>
      <c r="C197" s="724"/>
      <c r="D197" s="725"/>
      <c r="E197" s="613"/>
      <c r="F197" s="613"/>
      <c r="G197" s="613"/>
      <c r="H197" s="613"/>
      <c r="I197" s="613"/>
      <c r="J197" s="613"/>
      <c r="K197" s="613"/>
      <c r="L197" s="529"/>
      <c r="M197" s="529"/>
      <c r="N197" s="529"/>
      <c r="O197" s="529"/>
      <c r="P197" s="529"/>
      <c r="Q197" s="529"/>
      <c r="R197" s="529"/>
      <c r="S197" s="529"/>
      <c r="T197" s="529"/>
      <c r="U197" s="529"/>
      <c r="V197" s="529"/>
    </row>
    <row r="198" spans="1:22" ht="19.5" customHeight="1">
      <c r="A198" s="723"/>
      <c r="B198" s="724"/>
      <c r="C198" s="724"/>
      <c r="D198" s="725"/>
      <c r="E198" s="613"/>
      <c r="F198" s="613"/>
      <c r="G198" s="613"/>
      <c r="H198" s="613"/>
      <c r="I198" s="613"/>
      <c r="J198" s="613"/>
      <c r="K198" s="613"/>
      <c r="L198" s="529"/>
      <c r="M198" s="529"/>
      <c r="N198" s="529"/>
      <c r="O198" s="529"/>
      <c r="P198" s="529"/>
      <c r="Q198" s="529"/>
      <c r="R198" s="529"/>
      <c r="S198" s="529"/>
      <c r="T198" s="529"/>
      <c r="U198" s="529"/>
      <c r="V198" s="529"/>
    </row>
    <row r="199" spans="1:22" ht="20.25" customHeight="1">
      <c r="A199" s="723"/>
      <c r="B199" s="724"/>
      <c r="C199" s="724"/>
      <c r="D199" s="725"/>
      <c r="E199" s="613"/>
      <c r="F199" s="613"/>
      <c r="G199" s="613"/>
      <c r="H199" s="613"/>
      <c r="I199" s="613"/>
      <c r="J199" s="613"/>
      <c r="K199" s="613"/>
      <c r="L199" s="529"/>
      <c r="M199" s="529"/>
      <c r="N199" s="529"/>
      <c r="O199" s="529"/>
      <c r="P199" s="529"/>
      <c r="Q199" s="529"/>
      <c r="R199" s="529"/>
      <c r="S199" s="529"/>
      <c r="T199" s="529"/>
      <c r="U199" s="529"/>
      <c r="V199" s="529"/>
    </row>
    <row r="200" spans="1:22" ht="19.5" customHeight="1">
      <c r="A200" s="723"/>
      <c r="B200" s="724"/>
      <c r="C200" s="724"/>
      <c r="D200" s="725"/>
      <c r="E200" s="613"/>
      <c r="F200" s="613"/>
      <c r="G200" s="613"/>
      <c r="H200" s="613"/>
      <c r="I200" s="613"/>
      <c r="J200" s="613"/>
      <c r="K200" s="613"/>
      <c r="L200" s="529"/>
      <c r="M200" s="529"/>
      <c r="N200" s="529"/>
      <c r="O200" s="529"/>
      <c r="P200" s="529"/>
      <c r="Q200" s="529"/>
      <c r="R200" s="529"/>
      <c r="S200" s="529"/>
      <c r="T200" s="529"/>
      <c r="U200" s="529"/>
      <c r="V200" s="529"/>
    </row>
    <row r="201" spans="1:22" ht="20.25" customHeight="1">
      <c r="A201" s="723"/>
      <c r="B201" s="724"/>
      <c r="C201" s="724"/>
      <c r="D201" s="725"/>
      <c r="E201" s="613"/>
      <c r="F201" s="613"/>
      <c r="G201" s="613"/>
      <c r="H201" s="613"/>
      <c r="I201" s="613"/>
      <c r="J201" s="613"/>
      <c r="K201" s="613"/>
      <c r="L201" s="529"/>
      <c r="M201" s="529"/>
      <c r="N201" s="529"/>
      <c r="O201" s="529"/>
      <c r="P201" s="529"/>
      <c r="Q201" s="529"/>
      <c r="R201" s="529"/>
      <c r="S201" s="529"/>
      <c r="T201" s="529"/>
      <c r="U201" s="529"/>
      <c r="V201" s="529"/>
    </row>
    <row r="202" spans="1:22" ht="18.75" customHeight="1">
      <c r="A202" s="723"/>
      <c r="B202" s="724"/>
      <c r="C202" s="724"/>
      <c r="D202" s="725"/>
      <c r="E202" s="613"/>
      <c r="F202" s="613"/>
      <c r="G202" s="613"/>
      <c r="H202" s="613"/>
      <c r="I202" s="613"/>
      <c r="J202" s="613"/>
      <c r="K202" s="613"/>
      <c r="L202" s="529"/>
      <c r="M202" s="529"/>
      <c r="N202" s="529"/>
      <c r="O202" s="529"/>
      <c r="P202" s="529"/>
      <c r="Q202" s="529"/>
      <c r="R202" s="529"/>
      <c r="S202" s="529"/>
      <c r="T202" s="529"/>
      <c r="U202" s="529"/>
      <c r="V202" s="529"/>
    </row>
    <row r="203" spans="1:22" ht="18.75">
      <c r="A203" s="723"/>
      <c r="B203" s="724"/>
      <c r="C203" s="724"/>
      <c r="D203" s="725"/>
      <c r="E203" s="613"/>
      <c r="F203" s="613"/>
      <c r="G203" s="613"/>
      <c r="H203" s="613"/>
      <c r="I203" s="613"/>
      <c r="J203" s="613"/>
      <c r="K203" s="613"/>
      <c r="L203" s="529"/>
      <c r="M203" s="529"/>
      <c r="N203" s="529"/>
      <c r="O203" s="529"/>
      <c r="P203" s="529"/>
      <c r="Q203" s="529"/>
      <c r="R203" s="529"/>
      <c r="S203" s="529"/>
      <c r="T203" s="529"/>
      <c r="U203" s="529"/>
      <c r="V203" s="529"/>
    </row>
    <row r="204" spans="1:22" ht="18.75">
      <c r="A204" s="723"/>
      <c r="B204" s="724"/>
      <c r="C204" s="724"/>
      <c r="D204" s="725"/>
      <c r="E204" s="613"/>
      <c r="F204" s="613"/>
      <c r="G204" s="613"/>
      <c r="H204" s="613"/>
      <c r="I204" s="613"/>
      <c r="J204" s="613"/>
      <c r="K204" s="613"/>
      <c r="L204" s="529"/>
      <c r="M204" s="529"/>
      <c r="N204" s="529"/>
      <c r="O204" s="529"/>
      <c r="P204" s="529"/>
      <c r="Q204" s="529"/>
      <c r="R204" s="529"/>
      <c r="S204" s="529"/>
      <c r="T204" s="529"/>
      <c r="U204" s="529"/>
      <c r="V204" s="529"/>
    </row>
    <row r="205" spans="1:22" ht="40.5" customHeight="1">
      <c r="A205" s="723"/>
      <c r="B205" s="724"/>
      <c r="C205" s="724"/>
      <c r="D205" s="725"/>
      <c r="E205" s="613"/>
      <c r="F205" s="613"/>
      <c r="G205" s="613"/>
      <c r="H205" s="613"/>
      <c r="I205" s="613"/>
      <c r="J205" s="613"/>
      <c r="K205" s="613"/>
      <c r="L205" s="529"/>
      <c r="M205" s="529"/>
      <c r="N205" s="529"/>
      <c r="O205" s="529"/>
      <c r="P205" s="529"/>
      <c r="Q205" s="529"/>
      <c r="R205" s="529"/>
      <c r="S205" s="529"/>
      <c r="T205" s="529"/>
      <c r="U205" s="529"/>
      <c r="V205" s="529"/>
    </row>
    <row r="206" spans="1:22" ht="18.75" customHeight="1">
      <c r="A206" s="723"/>
      <c r="B206" s="724"/>
      <c r="C206" s="724"/>
      <c r="D206" s="725"/>
      <c r="E206" s="613"/>
      <c r="F206" s="613"/>
      <c r="G206" s="613"/>
      <c r="H206" s="613"/>
      <c r="I206" s="613"/>
      <c r="J206" s="613"/>
      <c r="K206" s="613"/>
      <c r="L206" s="529"/>
      <c r="M206" s="529"/>
      <c r="N206" s="529"/>
      <c r="O206" s="529"/>
      <c r="P206" s="529"/>
      <c r="Q206" s="529"/>
      <c r="R206" s="529"/>
      <c r="S206" s="529"/>
      <c r="T206" s="529"/>
      <c r="U206" s="529"/>
      <c r="V206" s="529"/>
    </row>
    <row r="207" spans="1:22" ht="18.75" customHeight="1">
      <c r="A207" s="723"/>
      <c r="B207" s="724"/>
      <c r="C207" s="724"/>
      <c r="D207" s="725"/>
      <c r="E207" s="613"/>
      <c r="F207" s="613"/>
      <c r="G207" s="613"/>
      <c r="H207" s="613"/>
      <c r="I207" s="613"/>
      <c r="J207" s="613"/>
      <c r="K207" s="613"/>
      <c r="L207" s="529"/>
      <c r="M207" s="529"/>
      <c r="N207" s="529"/>
      <c r="O207" s="529"/>
      <c r="P207" s="529"/>
      <c r="Q207" s="529"/>
      <c r="R207" s="529"/>
      <c r="S207" s="529"/>
      <c r="T207" s="529"/>
      <c r="U207" s="529"/>
      <c r="V207" s="529"/>
    </row>
    <row r="208" spans="1:22" ht="15.75" customHeight="1">
      <c r="A208" s="723"/>
      <c r="B208" s="724"/>
      <c r="C208" s="724"/>
      <c r="D208" s="725"/>
      <c r="E208" s="613"/>
      <c r="F208" s="613"/>
      <c r="G208" s="613"/>
      <c r="H208" s="613"/>
      <c r="I208" s="613"/>
      <c r="J208" s="613"/>
      <c r="K208" s="613"/>
      <c r="L208" s="529"/>
      <c r="M208" s="529"/>
      <c r="N208" s="529"/>
      <c r="O208" s="529"/>
      <c r="P208" s="529"/>
      <c r="Q208" s="529"/>
      <c r="R208" s="529"/>
      <c r="S208" s="529"/>
      <c r="T208" s="529"/>
      <c r="U208" s="529"/>
      <c r="V208" s="529"/>
    </row>
    <row r="209" spans="1:22" ht="19.5" customHeight="1">
      <c r="A209" s="723"/>
      <c r="B209" s="724"/>
      <c r="C209" s="724"/>
      <c r="D209" s="725"/>
      <c r="E209" s="613"/>
      <c r="F209" s="613"/>
      <c r="G209" s="613"/>
      <c r="H209" s="613"/>
      <c r="I209" s="613"/>
      <c r="J209" s="613"/>
      <c r="K209" s="613"/>
      <c r="L209" s="529"/>
      <c r="M209" s="529"/>
      <c r="N209" s="529"/>
      <c r="O209" s="529"/>
      <c r="P209" s="529"/>
      <c r="Q209" s="529"/>
      <c r="R209" s="529"/>
      <c r="S209" s="529"/>
      <c r="T209" s="529"/>
      <c r="U209" s="529"/>
      <c r="V209" s="529"/>
    </row>
    <row r="210" spans="1:22" ht="20.25" customHeight="1">
      <c r="A210" s="723"/>
      <c r="B210" s="724"/>
      <c r="C210" s="724"/>
      <c r="D210" s="725"/>
      <c r="E210" s="613"/>
      <c r="F210" s="613"/>
      <c r="G210" s="613"/>
      <c r="H210" s="613"/>
      <c r="I210" s="613"/>
      <c r="J210" s="613"/>
      <c r="K210" s="613"/>
      <c r="L210" s="529"/>
      <c r="M210" s="529"/>
      <c r="N210" s="529"/>
      <c r="O210" s="529"/>
      <c r="P210" s="529"/>
      <c r="Q210" s="529"/>
      <c r="R210" s="529"/>
      <c r="S210" s="529"/>
      <c r="T210" s="529"/>
      <c r="U210" s="529"/>
      <c r="V210" s="529"/>
    </row>
    <row r="211" spans="1:22" ht="18.75">
      <c r="A211" s="723"/>
      <c r="B211" s="724"/>
      <c r="C211" s="724"/>
      <c r="D211" s="725"/>
      <c r="E211" s="613"/>
      <c r="F211" s="613"/>
      <c r="G211" s="613"/>
      <c r="H211" s="613"/>
      <c r="I211" s="613"/>
      <c r="J211" s="613"/>
      <c r="K211" s="613"/>
      <c r="L211" s="529"/>
      <c r="M211" s="529"/>
      <c r="N211" s="529"/>
      <c r="O211" s="529"/>
      <c r="P211" s="529"/>
      <c r="Q211" s="529"/>
      <c r="R211" s="529"/>
      <c r="S211" s="529"/>
      <c r="T211" s="529"/>
      <c r="U211" s="529"/>
      <c r="V211" s="529"/>
    </row>
    <row r="212" spans="1:22" ht="21.75" customHeight="1">
      <c r="A212" s="723"/>
      <c r="B212" s="724"/>
      <c r="C212" s="724"/>
      <c r="D212" s="725"/>
      <c r="E212" s="613"/>
      <c r="F212" s="613"/>
      <c r="G212" s="613"/>
      <c r="H212" s="613"/>
      <c r="I212" s="613"/>
      <c r="J212" s="613"/>
      <c r="K212" s="613"/>
      <c r="L212" s="529"/>
      <c r="M212" s="529"/>
      <c r="N212" s="529"/>
      <c r="O212" s="529"/>
      <c r="P212" s="529"/>
      <c r="Q212" s="529"/>
      <c r="R212" s="529"/>
      <c r="S212" s="529"/>
      <c r="T212" s="529"/>
      <c r="U212" s="529"/>
      <c r="V212" s="529"/>
    </row>
    <row r="213" spans="1:22" ht="18.75">
      <c r="A213" s="736"/>
      <c r="B213" s="737"/>
      <c r="C213" s="737"/>
      <c r="D213" s="738"/>
      <c r="E213" s="619"/>
      <c r="F213" s="619"/>
      <c r="G213" s="619"/>
      <c r="H213" s="619"/>
      <c r="I213" s="619"/>
      <c r="J213" s="622"/>
      <c r="K213" s="619"/>
      <c r="L213" s="529"/>
      <c r="M213" s="529"/>
      <c r="N213" s="529"/>
      <c r="O213" s="529"/>
      <c r="P213" s="529"/>
      <c r="Q213" s="529"/>
      <c r="R213" s="529"/>
      <c r="S213" s="529"/>
      <c r="T213" s="529"/>
      <c r="U213" s="529"/>
      <c r="V213" s="529"/>
    </row>
    <row r="214" spans="1:22" ht="18.75">
      <c r="A214" s="692"/>
      <c r="B214" s="721"/>
      <c r="C214" s="721"/>
      <c r="D214" s="722"/>
      <c r="E214" s="613"/>
      <c r="F214" s="613"/>
      <c r="G214" s="613"/>
      <c r="H214" s="614"/>
      <c r="I214" s="613"/>
      <c r="J214" s="613"/>
      <c r="K214" s="613"/>
      <c r="L214" s="529"/>
      <c r="M214" s="529"/>
      <c r="N214" s="529"/>
      <c r="O214" s="529"/>
      <c r="P214" s="529"/>
      <c r="Q214" s="529"/>
      <c r="R214" s="529"/>
      <c r="S214" s="529"/>
      <c r="T214" s="529"/>
      <c r="U214" s="529"/>
      <c r="V214" s="529"/>
    </row>
    <row r="215" spans="1:22" ht="18.75">
      <c r="A215" s="723"/>
      <c r="B215" s="724"/>
      <c r="C215" s="724"/>
      <c r="D215" s="725"/>
      <c r="E215" s="613"/>
      <c r="F215" s="613"/>
      <c r="G215" s="613"/>
      <c r="H215" s="613"/>
      <c r="I215" s="614"/>
      <c r="J215" s="613"/>
      <c r="K215" s="613"/>
      <c r="L215" s="529"/>
      <c r="M215" s="529"/>
      <c r="N215" s="529"/>
      <c r="O215" s="529"/>
      <c r="P215" s="529"/>
      <c r="Q215" s="529"/>
      <c r="R215" s="529"/>
      <c r="S215" s="529"/>
      <c r="T215" s="529"/>
      <c r="U215" s="529"/>
      <c r="V215" s="529"/>
    </row>
    <row r="216" spans="1:22" ht="30.75" customHeight="1">
      <c r="A216" s="747"/>
      <c r="B216" s="748"/>
      <c r="C216" s="748"/>
      <c r="D216" s="749"/>
      <c r="E216" s="613"/>
      <c r="F216" s="613"/>
      <c r="G216" s="613"/>
      <c r="H216" s="613"/>
      <c r="I216" s="614"/>
      <c r="J216" s="613"/>
      <c r="K216" s="613"/>
      <c r="L216" s="529"/>
      <c r="M216" s="529"/>
      <c r="N216" s="529"/>
      <c r="O216" s="529"/>
      <c r="P216" s="529"/>
      <c r="Q216" s="529"/>
      <c r="R216" s="529"/>
      <c r="S216" s="529"/>
      <c r="T216" s="529"/>
      <c r="U216" s="529"/>
      <c r="V216" s="529"/>
    </row>
    <row r="217" spans="1:22" ht="30.75" customHeight="1">
      <c r="A217" s="747"/>
      <c r="B217" s="748"/>
      <c r="C217" s="748"/>
      <c r="D217" s="749"/>
      <c r="E217" s="613"/>
      <c r="F217" s="613"/>
      <c r="G217" s="613"/>
      <c r="H217" s="613"/>
      <c r="I217" s="614"/>
      <c r="J217" s="613"/>
      <c r="K217" s="613"/>
      <c r="L217" s="529"/>
      <c r="M217" s="529"/>
      <c r="N217" s="529"/>
      <c r="O217" s="529"/>
      <c r="P217" s="529"/>
      <c r="Q217" s="529"/>
      <c r="R217" s="529"/>
      <c r="S217" s="529"/>
      <c r="T217" s="529"/>
      <c r="U217" s="529"/>
      <c r="V217" s="529"/>
    </row>
    <row r="218" spans="1:22" ht="18.75">
      <c r="A218" s="723"/>
      <c r="B218" s="724"/>
      <c r="C218" s="724"/>
      <c r="D218" s="725"/>
      <c r="E218" s="613"/>
      <c r="F218" s="613"/>
      <c r="G218" s="613"/>
      <c r="H218" s="613"/>
      <c r="I218" s="614"/>
      <c r="J218" s="613"/>
      <c r="K218" s="613"/>
      <c r="L218" s="529"/>
      <c r="M218" s="529"/>
      <c r="N218" s="529"/>
      <c r="O218" s="529"/>
      <c r="P218" s="529"/>
      <c r="Q218" s="529"/>
      <c r="R218" s="529"/>
      <c r="S218" s="529"/>
      <c r="T218" s="529"/>
      <c r="U218" s="529"/>
      <c r="V218" s="529"/>
    </row>
    <row r="219" spans="1:22" ht="40.5" customHeight="1">
      <c r="A219" s="723"/>
      <c r="B219" s="724"/>
      <c r="C219" s="724"/>
      <c r="D219" s="725"/>
      <c r="E219" s="613"/>
      <c r="F219" s="613"/>
      <c r="G219" s="613"/>
      <c r="H219" s="613"/>
      <c r="I219" s="614"/>
      <c r="J219" s="613"/>
      <c r="K219" s="613"/>
      <c r="L219" s="529"/>
      <c r="M219" s="529"/>
      <c r="N219" s="529"/>
      <c r="O219" s="529"/>
      <c r="P219" s="529"/>
      <c r="Q219" s="529"/>
      <c r="R219" s="529"/>
      <c r="S219" s="529"/>
      <c r="T219" s="529"/>
      <c r="U219" s="529"/>
      <c r="V219" s="529"/>
    </row>
    <row r="220" spans="1:22" ht="31.5" customHeight="1">
      <c r="A220" s="723"/>
      <c r="B220" s="724"/>
      <c r="C220" s="724"/>
      <c r="D220" s="725"/>
      <c r="E220" s="613"/>
      <c r="F220" s="613"/>
      <c r="G220" s="613"/>
      <c r="H220" s="613"/>
      <c r="I220" s="614"/>
      <c r="J220" s="613"/>
      <c r="K220" s="613"/>
      <c r="L220" s="529"/>
      <c r="M220" s="529"/>
      <c r="N220" s="529"/>
      <c r="O220" s="529"/>
      <c r="P220" s="529"/>
      <c r="Q220" s="529"/>
      <c r="R220" s="529"/>
      <c r="S220" s="529"/>
      <c r="T220" s="529"/>
      <c r="U220" s="529"/>
      <c r="V220" s="529"/>
    </row>
    <row r="221" spans="1:22" ht="40.5" customHeight="1">
      <c r="A221" s="723"/>
      <c r="B221" s="724"/>
      <c r="C221" s="724"/>
      <c r="D221" s="725"/>
      <c r="E221" s="613"/>
      <c r="F221" s="613"/>
      <c r="G221" s="613"/>
      <c r="H221" s="613"/>
      <c r="I221" s="614"/>
      <c r="J221" s="613"/>
      <c r="K221" s="613"/>
      <c r="L221" s="529"/>
      <c r="M221" s="529"/>
      <c r="N221" s="529"/>
      <c r="O221" s="529"/>
      <c r="P221" s="529"/>
      <c r="Q221" s="529"/>
      <c r="R221" s="529"/>
      <c r="S221" s="529"/>
      <c r="T221" s="529"/>
      <c r="U221" s="529"/>
      <c r="V221" s="529"/>
    </row>
    <row r="222" spans="1:22" ht="42.75" customHeight="1">
      <c r="A222" s="723"/>
      <c r="B222" s="724"/>
      <c r="C222" s="724"/>
      <c r="D222" s="725"/>
      <c r="E222" s="613"/>
      <c r="F222" s="613"/>
      <c r="G222" s="613"/>
      <c r="H222" s="613"/>
      <c r="I222" s="614"/>
      <c r="J222" s="613"/>
      <c r="K222" s="613"/>
      <c r="L222" s="529"/>
      <c r="M222" s="529"/>
      <c r="N222" s="529"/>
      <c r="O222" s="529"/>
      <c r="P222" s="529"/>
      <c r="Q222" s="529"/>
      <c r="R222" s="529"/>
      <c r="S222" s="529"/>
      <c r="T222" s="529"/>
      <c r="U222" s="529"/>
      <c r="V222" s="529"/>
    </row>
    <row r="223" spans="1:22" ht="28.5" customHeight="1">
      <c r="A223" s="723"/>
      <c r="B223" s="724"/>
      <c r="C223" s="724"/>
      <c r="D223" s="725"/>
      <c r="E223" s="613"/>
      <c r="F223" s="613"/>
      <c r="G223" s="613"/>
      <c r="H223" s="613"/>
      <c r="I223" s="614"/>
      <c r="J223" s="613"/>
      <c r="K223" s="613"/>
      <c r="L223" s="529"/>
      <c r="M223" s="529"/>
      <c r="N223" s="529"/>
      <c r="O223" s="529"/>
      <c r="P223" s="529"/>
      <c r="Q223" s="529"/>
      <c r="R223" s="529"/>
      <c r="S223" s="529"/>
      <c r="T223" s="529"/>
      <c r="U223" s="529"/>
      <c r="V223" s="529"/>
    </row>
    <row r="224" spans="1:22" ht="19.5" customHeight="1">
      <c r="A224" s="723"/>
      <c r="B224" s="724"/>
      <c r="C224" s="724"/>
      <c r="D224" s="725"/>
      <c r="E224" s="613"/>
      <c r="F224" s="613"/>
      <c r="G224" s="613"/>
      <c r="H224" s="613"/>
      <c r="I224" s="614"/>
      <c r="J224" s="613"/>
      <c r="K224" s="613"/>
      <c r="L224" s="529"/>
      <c r="M224" s="529"/>
      <c r="N224" s="529"/>
      <c r="O224" s="529"/>
      <c r="P224" s="529"/>
      <c r="Q224" s="529"/>
      <c r="R224" s="529"/>
      <c r="S224" s="529"/>
      <c r="T224" s="529"/>
      <c r="U224" s="529"/>
      <c r="V224" s="529"/>
    </row>
    <row r="225" spans="1:22" ht="18.75">
      <c r="A225" s="723"/>
      <c r="B225" s="724"/>
      <c r="C225" s="724"/>
      <c r="D225" s="725"/>
      <c r="E225" s="613"/>
      <c r="F225" s="613"/>
      <c r="G225" s="613"/>
      <c r="H225" s="613"/>
      <c r="I225" s="614"/>
      <c r="J225" s="617"/>
      <c r="K225" s="613"/>
      <c r="L225" s="529"/>
      <c r="M225" s="529"/>
      <c r="N225" s="529"/>
      <c r="O225" s="529"/>
      <c r="P225" s="529"/>
      <c r="Q225" s="529"/>
      <c r="R225" s="529"/>
      <c r="S225" s="529"/>
      <c r="T225" s="529"/>
      <c r="U225" s="529"/>
      <c r="V225" s="529"/>
    </row>
    <row r="226" spans="1:22" ht="62.25" customHeight="1">
      <c r="A226" s="756"/>
      <c r="B226" s="757"/>
      <c r="C226" s="757"/>
      <c r="D226" s="757"/>
      <c r="E226" s="613"/>
      <c r="F226" s="613"/>
      <c r="G226" s="613"/>
      <c r="H226" s="613"/>
      <c r="I226" s="614"/>
      <c r="J226" s="613"/>
      <c r="K226" s="613"/>
      <c r="L226" s="529"/>
      <c r="M226" s="529"/>
      <c r="N226" s="529"/>
      <c r="O226" s="529"/>
      <c r="P226" s="529"/>
      <c r="Q226" s="529"/>
      <c r="R226" s="529"/>
      <c r="S226" s="529"/>
      <c r="T226" s="529"/>
      <c r="U226" s="529"/>
      <c r="V226" s="529"/>
    </row>
    <row r="227" spans="1:22" ht="50.25" customHeight="1">
      <c r="A227" s="758"/>
      <c r="B227" s="759"/>
      <c r="C227" s="759"/>
      <c r="D227" s="759"/>
      <c r="E227" s="613"/>
      <c r="F227" s="613"/>
      <c r="G227" s="613"/>
      <c r="H227" s="613"/>
      <c r="I227" s="614"/>
      <c r="J227" s="613"/>
      <c r="K227" s="613"/>
      <c r="L227" s="529"/>
      <c r="M227" s="529"/>
      <c r="N227" s="529"/>
      <c r="O227" s="529"/>
      <c r="P227" s="529"/>
      <c r="Q227" s="529"/>
      <c r="R227" s="529"/>
      <c r="S227" s="529"/>
      <c r="T227" s="529"/>
      <c r="U227" s="529"/>
      <c r="V227" s="529"/>
    </row>
    <row r="228" spans="1:22" ht="45" customHeight="1">
      <c r="A228" s="758"/>
      <c r="B228" s="759"/>
      <c r="C228" s="759"/>
      <c r="D228" s="759"/>
      <c r="E228" s="613"/>
      <c r="F228" s="613"/>
      <c r="G228" s="613"/>
      <c r="H228" s="613"/>
      <c r="I228" s="614"/>
      <c r="J228" s="613"/>
      <c r="K228" s="613"/>
      <c r="L228" s="529"/>
      <c r="M228" s="529"/>
      <c r="N228" s="529"/>
      <c r="O228" s="529"/>
      <c r="P228" s="529"/>
      <c r="Q228" s="529"/>
      <c r="R228" s="529"/>
      <c r="S228" s="529"/>
      <c r="T228" s="529"/>
      <c r="U228" s="529"/>
      <c r="V228" s="529"/>
    </row>
    <row r="229" spans="1:22" ht="40.5" customHeight="1">
      <c r="A229" s="758"/>
      <c r="B229" s="759"/>
      <c r="C229" s="759"/>
      <c r="D229" s="759"/>
      <c r="E229" s="613"/>
      <c r="F229" s="613"/>
      <c r="G229" s="613"/>
      <c r="H229" s="613"/>
      <c r="I229" s="614"/>
      <c r="J229" s="613"/>
      <c r="K229" s="613"/>
      <c r="L229" s="529"/>
      <c r="M229" s="529"/>
      <c r="N229" s="529"/>
      <c r="O229" s="529"/>
      <c r="P229" s="529"/>
      <c r="Q229" s="529"/>
      <c r="R229" s="529"/>
      <c r="S229" s="529"/>
      <c r="T229" s="529"/>
      <c r="U229" s="529"/>
      <c r="V229" s="529"/>
    </row>
    <row r="230" spans="1:22" ht="54.75" customHeight="1">
      <c r="A230" s="758"/>
      <c r="B230" s="759"/>
      <c r="C230" s="759"/>
      <c r="D230" s="759"/>
      <c r="E230" s="613"/>
      <c r="F230" s="613"/>
      <c r="G230" s="613"/>
      <c r="H230" s="613"/>
      <c r="I230" s="614"/>
      <c r="J230" s="613"/>
      <c r="K230" s="613"/>
      <c r="L230" s="529"/>
      <c r="M230" s="529"/>
      <c r="N230" s="529"/>
      <c r="O230" s="529"/>
      <c r="P230" s="529"/>
      <c r="Q230" s="529"/>
      <c r="R230" s="529"/>
      <c r="S230" s="529"/>
      <c r="T230" s="529"/>
      <c r="U230" s="529"/>
      <c r="V230" s="529"/>
    </row>
    <row r="231" spans="1:22" ht="51" customHeight="1">
      <c r="A231" s="758"/>
      <c r="B231" s="759"/>
      <c r="C231" s="759"/>
      <c r="D231" s="759"/>
      <c r="E231" s="613"/>
      <c r="F231" s="613"/>
      <c r="G231" s="613"/>
      <c r="H231" s="613"/>
      <c r="I231" s="614"/>
      <c r="J231" s="613"/>
      <c r="K231" s="613"/>
      <c r="L231" s="529"/>
      <c r="M231" s="529"/>
      <c r="N231" s="529"/>
      <c r="O231" s="529"/>
      <c r="P231" s="529"/>
      <c r="Q231" s="529"/>
      <c r="R231" s="529"/>
      <c r="S231" s="529"/>
      <c r="T231" s="529"/>
      <c r="U231" s="529"/>
      <c r="V231" s="529"/>
    </row>
    <row r="232" spans="1:22" ht="43.5" customHeight="1">
      <c r="A232" s="758"/>
      <c r="B232" s="759"/>
      <c r="C232" s="759"/>
      <c r="D232" s="759"/>
      <c r="E232" s="613"/>
      <c r="F232" s="613"/>
      <c r="G232" s="613"/>
      <c r="H232" s="613"/>
      <c r="I232" s="614"/>
      <c r="J232" s="613"/>
      <c r="K232" s="613"/>
      <c r="L232" s="529"/>
      <c r="M232" s="529"/>
      <c r="N232" s="529"/>
      <c r="O232" s="529"/>
      <c r="P232" s="529"/>
      <c r="Q232" s="529"/>
      <c r="R232" s="529"/>
      <c r="S232" s="529"/>
      <c r="T232" s="529"/>
      <c r="U232" s="529"/>
      <c r="V232" s="529"/>
    </row>
    <row r="233" spans="1:22" ht="43.5" customHeight="1">
      <c r="A233" s="758"/>
      <c r="B233" s="759"/>
      <c r="C233" s="759"/>
      <c r="D233" s="759"/>
      <c r="E233" s="613"/>
      <c r="F233" s="613"/>
      <c r="G233" s="613"/>
      <c r="H233" s="613"/>
      <c r="I233" s="614"/>
      <c r="J233" s="613"/>
      <c r="K233" s="613"/>
      <c r="L233" s="529"/>
      <c r="M233" s="529"/>
      <c r="N233" s="529"/>
      <c r="O233" s="529"/>
      <c r="P233" s="529"/>
      <c r="Q233" s="529"/>
      <c r="R233" s="529"/>
      <c r="S233" s="529"/>
      <c r="T233" s="529"/>
      <c r="U233" s="529"/>
      <c r="V233" s="529"/>
    </row>
    <row r="234" spans="1:22" ht="45.75" customHeight="1">
      <c r="A234" s="758"/>
      <c r="B234" s="759"/>
      <c r="C234" s="759"/>
      <c r="D234" s="759"/>
      <c r="E234" s="613"/>
      <c r="F234" s="613"/>
      <c r="G234" s="613"/>
      <c r="H234" s="613"/>
      <c r="I234" s="614"/>
      <c r="J234" s="613"/>
      <c r="K234" s="613"/>
      <c r="L234" s="529"/>
      <c r="M234" s="529"/>
      <c r="N234" s="529"/>
      <c r="O234" s="529"/>
      <c r="P234" s="529"/>
      <c r="Q234" s="529"/>
      <c r="R234" s="529"/>
      <c r="S234" s="529"/>
      <c r="T234" s="529"/>
      <c r="U234" s="529"/>
      <c r="V234" s="529"/>
    </row>
    <row r="235" spans="1:22" ht="67.5" customHeight="1">
      <c r="A235" s="760"/>
      <c r="B235" s="761"/>
      <c r="C235" s="761"/>
      <c r="D235" s="761"/>
      <c r="E235" s="613"/>
      <c r="F235" s="613"/>
      <c r="G235" s="613"/>
      <c r="H235" s="613"/>
      <c r="I235" s="614"/>
      <c r="J235" s="613"/>
      <c r="K235" s="613"/>
      <c r="L235" s="529"/>
      <c r="M235" s="529"/>
      <c r="N235" s="529"/>
      <c r="O235" s="529"/>
      <c r="P235" s="529"/>
      <c r="Q235" s="529"/>
      <c r="R235" s="529"/>
      <c r="S235" s="529"/>
      <c r="T235" s="529"/>
      <c r="U235" s="529"/>
      <c r="V235" s="529"/>
    </row>
    <row r="236" spans="1:22" ht="81" customHeight="1">
      <c r="A236" s="758"/>
      <c r="B236" s="759"/>
      <c r="C236" s="759"/>
      <c r="D236" s="759"/>
      <c r="E236" s="613"/>
      <c r="F236" s="613"/>
      <c r="G236" s="613"/>
      <c r="H236" s="613"/>
      <c r="I236" s="614"/>
      <c r="J236" s="613"/>
      <c r="K236" s="613"/>
      <c r="L236" s="529"/>
      <c r="M236" s="529"/>
      <c r="N236" s="529"/>
      <c r="O236" s="529"/>
      <c r="P236" s="529"/>
      <c r="Q236" s="529"/>
      <c r="R236" s="529"/>
      <c r="S236" s="529"/>
      <c r="T236" s="529"/>
      <c r="U236" s="529"/>
      <c r="V236" s="529"/>
    </row>
    <row r="237" spans="1:22" ht="81.75" customHeight="1">
      <c r="A237" s="760"/>
      <c r="B237" s="761"/>
      <c r="C237" s="761"/>
      <c r="D237" s="761"/>
      <c r="E237" s="613"/>
      <c r="F237" s="613"/>
      <c r="G237" s="613"/>
      <c r="H237" s="613"/>
      <c r="I237" s="614"/>
      <c r="J237" s="613"/>
      <c r="K237" s="613"/>
      <c r="L237" s="529"/>
      <c r="M237" s="529"/>
      <c r="N237" s="529"/>
      <c r="O237" s="529"/>
      <c r="P237" s="529"/>
      <c r="Q237" s="529"/>
      <c r="R237" s="529"/>
      <c r="S237" s="529"/>
      <c r="T237" s="529"/>
      <c r="U237" s="529"/>
      <c r="V237" s="529"/>
    </row>
    <row r="238" spans="1:22" ht="65.25" customHeight="1">
      <c r="A238" s="758"/>
      <c r="B238" s="759"/>
      <c r="C238" s="759"/>
      <c r="D238" s="759"/>
      <c r="E238" s="613"/>
      <c r="F238" s="613"/>
      <c r="G238" s="613"/>
      <c r="H238" s="613"/>
      <c r="I238" s="614"/>
      <c r="J238" s="613"/>
      <c r="K238" s="613"/>
      <c r="L238" s="529"/>
      <c r="M238" s="529"/>
      <c r="N238" s="529"/>
      <c r="O238" s="529"/>
      <c r="P238" s="529"/>
      <c r="Q238" s="529"/>
      <c r="R238" s="529"/>
      <c r="S238" s="529"/>
      <c r="T238" s="529"/>
      <c r="U238" s="529"/>
      <c r="V238" s="529"/>
    </row>
    <row r="239" spans="1:22" ht="21.75" customHeight="1">
      <c r="A239" s="758"/>
      <c r="B239" s="759"/>
      <c r="C239" s="759"/>
      <c r="D239" s="759"/>
      <c r="E239" s="613"/>
      <c r="F239" s="613"/>
      <c r="G239" s="613"/>
      <c r="H239" s="613"/>
      <c r="I239" s="614"/>
      <c r="J239" s="613"/>
      <c r="K239" s="613"/>
      <c r="L239" s="529"/>
      <c r="M239" s="529"/>
      <c r="N239" s="529"/>
      <c r="O239" s="529"/>
      <c r="P239" s="529"/>
      <c r="Q239" s="529"/>
      <c r="R239" s="529"/>
      <c r="S239" s="529"/>
      <c r="T239" s="529"/>
      <c r="U239" s="529"/>
      <c r="V239" s="529"/>
    </row>
    <row r="240" spans="1:22" ht="81.75" customHeight="1">
      <c r="A240" s="758"/>
      <c r="B240" s="759"/>
      <c r="C240" s="759"/>
      <c r="D240" s="759"/>
      <c r="E240" s="613"/>
      <c r="F240" s="613"/>
      <c r="G240" s="613"/>
      <c r="H240" s="613"/>
      <c r="I240" s="614"/>
      <c r="J240" s="613"/>
      <c r="K240" s="613"/>
      <c r="L240" s="529"/>
      <c r="M240" s="529"/>
      <c r="N240" s="529"/>
      <c r="O240" s="529"/>
      <c r="P240" s="529"/>
      <c r="Q240" s="529"/>
      <c r="R240" s="529"/>
      <c r="S240" s="529"/>
      <c r="T240" s="529"/>
      <c r="U240" s="529"/>
      <c r="V240" s="529"/>
    </row>
    <row r="241" spans="1:22" ht="42" customHeight="1">
      <c r="A241" s="760"/>
      <c r="B241" s="761"/>
      <c r="C241" s="761"/>
      <c r="D241" s="761"/>
      <c r="E241" s="613"/>
      <c r="F241" s="613"/>
      <c r="G241" s="613"/>
      <c r="H241" s="613"/>
      <c r="I241" s="614"/>
      <c r="J241" s="613"/>
      <c r="K241" s="613"/>
      <c r="L241" s="529"/>
      <c r="M241" s="529"/>
      <c r="N241" s="529"/>
      <c r="O241" s="529"/>
      <c r="P241" s="529"/>
      <c r="Q241" s="529"/>
      <c r="R241" s="529"/>
      <c r="S241" s="529"/>
      <c r="T241" s="529"/>
      <c r="U241" s="529"/>
      <c r="V241" s="529"/>
    </row>
    <row r="242" spans="1:22" ht="54.75" customHeight="1">
      <c r="A242" s="760"/>
      <c r="B242" s="761"/>
      <c r="C242" s="761"/>
      <c r="D242" s="761"/>
      <c r="E242" s="613"/>
      <c r="F242" s="613"/>
      <c r="G242" s="613"/>
      <c r="H242" s="613"/>
      <c r="I242" s="614"/>
      <c r="J242" s="613"/>
      <c r="K242" s="613"/>
      <c r="L242" s="529"/>
      <c r="M242" s="529"/>
      <c r="N242" s="529"/>
      <c r="O242" s="529"/>
      <c r="P242" s="529"/>
      <c r="Q242" s="529"/>
      <c r="R242" s="529"/>
      <c r="S242" s="529"/>
      <c r="T242" s="529"/>
      <c r="U242" s="529"/>
      <c r="V242" s="529"/>
    </row>
    <row r="243" spans="1:22" ht="49.5" customHeight="1">
      <c r="A243" s="760"/>
      <c r="B243" s="761"/>
      <c r="C243" s="761"/>
      <c r="D243" s="761"/>
      <c r="E243" s="613"/>
      <c r="F243" s="613"/>
      <c r="G243" s="613"/>
      <c r="H243" s="613"/>
      <c r="I243" s="614"/>
      <c r="J243" s="613"/>
      <c r="K243" s="613"/>
      <c r="L243" s="529"/>
      <c r="M243" s="529"/>
      <c r="N243" s="529"/>
      <c r="O243" s="529"/>
      <c r="P243" s="529"/>
      <c r="Q243" s="529"/>
      <c r="R243" s="529"/>
      <c r="S243" s="529"/>
      <c r="T243" s="529"/>
      <c r="U243" s="529"/>
      <c r="V243" s="529"/>
    </row>
    <row r="244" spans="1:22" ht="54" customHeight="1">
      <c r="A244" s="758"/>
      <c r="B244" s="759"/>
      <c r="C244" s="759"/>
      <c r="D244" s="759"/>
      <c r="E244" s="613"/>
      <c r="F244" s="613"/>
      <c r="G244" s="613"/>
      <c r="H244" s="613"/>
      <c r="I244" s="614"/>
      <c r="J244" s="613"/>
      <c r="K244" s="613"/>
      <c r="L244" s="529"/>
      <c r="M244" s="529"/>
      <c r="N244" s="529"/>
      <c r="O244" s="529"/>
      <c r="P244" s="529"/>
      <c r="Q244" s="529"/>
      <c r="R244" s="529"/>
      <c r="S244" s="529"/>
      <c r="T244" s="529"/>
      <c r="U244" s="529"/>
      <c r="V244" s="529"/>
    </row>
    <row r="245" spans="1:22" ht="65.25" customHeight="1">
      <c r="A245" s="760"/>
      <c r="B245" s="761"/>
      <c r="C245" s="761"/>
      <c r="D245" s="761"/>
      <c r="E245" s="613"/>
      <c r="F245" s="613"/>
      <c r="G245" s="613"/>
      <c r="H245" s="613"/>
      <c r="I245" s="614"/>
      <c r="J245" s="613"/>
      <c r="K245" s="613"/>
      <c r="L245" s="529"/>
      <c r="M245" s="529"/>
      <c r="N245" s="529"/>
      <c r="O245" s="529"/>
      <c r="P245" s="529"/>
      <c r="Q245" s="529"/>
      <c r="R245" s="529"/>
      <c r="S245" s="529"/>
      <c r="T245" s="529"/>
      <c r="U245" s="529"/>
      <c r="V245" s="529"/>
    </row>
    <row r="246" spans="1:22" ht="42.75" customHeight="1">
      <c r="A246" s="736"/>
      <c r="B246" s="737"/>
      <c r="C246" s="737"/>
      <c r="D246" s="738"/>
      <c r="E246" s="619"/>
      <c r="F246" s="619"/>
      <c r="G246" s="619"/>
      <c r="H246" s="619"/>
      <c r="I246" s="619"/>
      <c r="J246" s="619"/>
      <c r="K246" s="619"/>
      <c r="L246" s="529"/>
      <c r="M246" s="529"/>
      <c r="N246" s="529"/>
      <c r="O246" s="529"/>
      <c r="P246" s="529"/>
      <c r="Q246" s="529"/>
      <c r="R246" s="529"/>
      <c r="S246" s="529"/>
      <c r="T246" s="529"/>
      <c r="U246" s="529"/>
      <c r="V246" s="529"/>
    </row>
    <row r="247" spans="1:22" ht="18.75">
      <c r="A247" s="692"/>
      <c r="B247" s="721"/>
      <c r="C247" s="721"/>
      <c r="D247" s="722"/>
      <c r="E247" s="613"/>
      <c r="F247" s="613"/>
      <c r="G247" s="613"/>
      <c r="H247" s="614"/>
      <c r="I247" s="613"/>
      <c r="J247" s="613"/>
      <c r="K247" s="613"/>
      <c r="L247" s="529"/>
      <c r="M247" s="529"/>
      <c r="N247" s="529"/>
      <c r="O247" s="529"/>
      <c r="P247" s="529"/>
      <c r="Q247" s="529"/>
      <c r="R247" s="529"/>
      <c r="S247" s="529"/>
      <c r="T247" s="529"/>
      <c r="U247" s="529"/>
      <c r="V247" s="529"/>
    </row>
    <row r="248" spans="1:22" ht="18.75">
      <c r="A248" s="723"/>
      <c r="B248" s="724"/>
      <c r="C248" s="724"/>
      <c r="D248" s="725"/>
      <c r="E248" s="613"/>
      <c r="F248" s="613"/>
      <c r="G248" s="613"/>
      <c r="H248" s="613"/>
      <c r="I248" s="613"/>
      <c r="J248" s="613"/>
      <c r="K248" s="613"/>
      <c r="L248" s="529"/>
      <c r="M248" s="529"/>
      <c r="N248" s="529"/>
      <c r="O248" s="529"/>
      <c r="P248" s="529"/>
      <c r="Q248" s="529"/>
      <c r="R248" s="529"/>
      <c r="S248" s="529"/>
      <c r="T248" s="529"/>
      <c r="U248" s="529"/>
      <c r="V248" s="529"/>
    </row>
    <row r="249" spans="1:22" ht="39" customHeight="1">
      <c r="A249" s="736"/>
      <c r="B249" s="737"/>
      <c r="C249" s="737"/>
      <c r="D249" s="738"/>
      <c r="E249" s="619"/>
      <c r="F249" s="619"/>
      <c r="G249" s="619"/>
      <c r="H249" s="619"/>
      <c r="I249" s="619"/>
      <c r="J249" s="619"/>
      <c r="K249" s="619"/>
      <c r="L249" s="529"/>
      <c r="M249" s="529"/>
      <c r="N249" s="529"/>
      <c r="O249" s="529"/>
      <c r="P249" s="529"/>
      <c r="Q249" s="529"/>
      <c r="R249" s="529"/>
      <c r="S249" s="529"/>
      <c r="T249" s="529"/>
      <c r="U249" s="529"/>
      <c r="V249" s="529"/>
    </row>
    <row r="250" spans="1:22" ht="18.75">
      <c r="A250" s="691"/>
      <c r="B250" s="721"/>
      <c r="C250" s="721"/>
      <c r="D250" s="722"/>
      <c r="E250" s="613"/>
      <c r="F250" s="613"/>
      <c r="G250" s="613"/>
      <c r="H250" s="614"/>
      <c r="I250" s="613"/>
      <c r="J250" s="613"/>
      <c r="K250" s="613"/>
      <c r="L250" s="529"/>
      <c r="M250" s="529"/>
      <c r="N250" s="529"/>
      <c r="O250" s="529"/>
      <c r="P250" s="529"/>
      <c r="Q250" s="529"/>
      <c r="R250" s="529"/>
      <c r="S250" s="529"/>
      <c r="T250" s="529"/>
      <c r="U250" s="529"/>
      <c r="V250" s="529"/>
    </row>
    <row r="251" spans="1:22" ht="15.75" customHeight="1">
      <c r="A251" s="723"/>
      <c r="B251" s="724"/>
      <c r="C251" s="724"/>
      <c r="D251" s="725"/>
      <c r="E251" s="613"/>
      <c r="F251" s="613"/>
      <c r="G251" s="613"/>
      <c r="H251" s="613"/>
      <c r="I251" s="614"/>
      <c r="J251" s="613"/>
      <c r="K251" s="613"/>
      <c r="L251" s="529"/>
      <c r="M251" s="529"/>
      <c r="N251" s="529"/>
      <c r="O251" s="529"/>
      <c r="P251" s="529"/>
      <c r="Q251" s="529"/>
      <c r="R251" s="529"/>
      <c r="S251" s="529"/>
      <c r="T251" s="529"/>
      <c r="U251" s="529"/>
      <c r="V251" s="529"/>
    </row>
    <row r="252" spans="1:22" ht="39" customHeight="1">
      <c r="A252" s="723"/>
      <c r="B252" s="724"/>
      <c r="C252" s="724"/>
      <c r="D252" s="725"/>
      <c r="E252" s="613"/>
      <c r="F252" s="613"/>
      <c r="G252" s="613"/>
      <c r="H252" s="614"/>
      <c r="I252" s="614"/>
      <c r="J252" s="613"/>
      <c r="K252" s="613"/>
      <c r="L252" s="529"/>
      <c r="M252" s="529"/>
      <c r="N252" s="529"/>
      <c r="O252" s="529"/>
      <c r="P252" s="529"/>
      <c r="Q252" s="529"/>
      <c r="R252" s="529"/>
      <c r="S252" s="529"/>
      <c r="T252" s="529"/>
      <c r="U252" s="529"/>
      <c r="V252" s="529"/>
    </row>
    <row r="253" spans="1:22" ht="42.75" customHeight="1">
      <c r="A253" s="723"/>
      <c r="B253" s="724"/>
      <c r="C253" s="724"/>
      <c r="D253" s="725"/>
      <c r="E253" s="613"/>
      <c r="F253" s="613"/>
      <c r="G253" s="613"/>
      <c r="H253" s="613"/>
      <c r="I253" s="614"/>
      <c r="J253" s="613"/>
      <c r="K253" s="613"/>
      <c r="L253" s="529"/>
      <c r="M253" s="529"/>
      <c r="N253" s="529"/>
      <c r="O253" s="529"/>
      <c r="P253" s="529"/>
      <c r="Q253" s="529"/>
      <c r="R253" s="529"/>
      <c r="S253" s="529"/>
      <c r="T253" s="529"/>
      <c r="U253" s="529"/>
      <c r="V253" s="529"/>
    </row>
    <row r="254" spans="1:22" ht="18.75">
      <c r="A254" s="723"/>
      <c r="B254" s="724"/>
      <c r="C254" s="724"/>
      <c r="D254" s="725"/>
      <c r="E254" s="613"/>
      <c r="F254" s="613"/>
      <c r="G254" s="613"/>
      <c r="H254" s="613"/>
      <c r="I254" s="614"/>
      <c r="J254" s="613"/>
      <c r="K254" s="613"/>
      <c r="L254" s="529"/>
      <c r="M254" s="529"/>
      <c r="N254" s="529"/>
      <c r="O254" s="529"/>
      <c r="P254" s="529"/>
      <c r="Q254" s="529"/>
      <c r="R254" s="529"/>
      <c r="S254" s="529"/>
      <c r="T254" s="529"/>
      <c r="U254" s="529"/>
      <c r="V254" s="529"/>
    </row>
    <row r="255" spans="1:22" ht="15.75" customHeight="1">
      <c r="A255" s="723"/>
      <c r="B255" s="724"/>
      <c r="C255" s="724"/>
      <c r="D255" s="725"/>
      <c r="E255" s="613"/>
      <c r="F255" s="613"/>
      <c r="G255" s="613"/>
      <c r="H255" s="613"/>
      <c r="I255" s="614"/>
      <c r="J255" s="613"/>
      <c r="K255" s="613"/>
      <c r="L255" s="529"/>
      <c r="M255" s="529"/>
      <c r="N255" s="529"/>
      <c r="O255" s="529"/>
      <c r="P255" s="529"/>
      <c r="Q255" s="529"/>
      <c r="R255" s="529"/>
      <c r="S255" s="529"/>
      <c r="T255" s="529"/>
      <c r="U255" s="529"/>
      <c r="V255" s="529"/>
    </row>
    <row r="256" spans="1:22" ht="18.75">
      <c r="A256" s="723"/>
      <c r="B256" s="724"/>
      <c r="C256" s="724"/>
      <c r="D256" s="725"/>
      <c r="E256" s="613"/>
      <c r="F256" s="613"/>
      <c r="G256" s="613"/>
      <c r="H256" s="613"/>
      <c r="I256" s="614"/>
      <c r="J256" s="613"/>
      <c r="K256" s="613"/>
      <c r="L256" s="529"/>
      <c r="M256" s="529"/>
      <c r="N256" s="529"/>
      <c r="O256" s="529"/>
      <c r="P256" s="529"/>
      <c r="Q256" s="529"/>
      <c r="R256" s="529"/>
      <c r="S256" s="529"/>
      <c r="T256" s="529"/>
      <c r="U256" s="529"/>
      <c r="V256" s="529"/>
    </row>
    <row r="257" spans="1:22" ht="34.5" customHeight="1">
      <c r="A257" s="723"/>
      <c r="B257" s="724"/>
      <c r="C257" s="724"/>
      <c r="D257" s="725"/>
      <c r="E257" s="613"/>
      <c r="F257" s="613"/>
      <c r="G257" s="613"/>
      <c r="H257" s="613"/>
      <c r="I257" s="613"/>
      <c r="J257" s="613"/>
      <c r="K257" s="613"/>
      <c r="L257" s="529"/>
      <c r="M257" s="529"/>
      <c r="N257" s="529"/>
      <c r="O257" s="529"/>
      <c r="P257" s="529"/>
      <c r="Q257" s="529"/>
      <c r="R257" s="529"/>
      <c r="S257" s="529"/>
      <c r="T257" s="529"/>
      <c r="U257" s="529"/>
      <c r="V257" s="529"/>
    </row>
    <row r="258" spans="1:22" ht="38.25" customHeight="1">
      <c r="A258" s="723"/>
      <c r="B258" s="724"/>
      <c r="C258" s="724"/>
      <c r="D258" s="725"/>
      <c r="E258" s="613"/>
      <c r="F258" s="613"/>
      <c r="G258" s="613"/>
      <c r="H258" s="614"/>
      <c r="I258" s="613"/>
      <c r="J258" s="613"/>
      <c r="K258" s="613"/>
      <c r="L258" s="529"/>
      <c r="M258" s="529"/>
      <c r="N258" s="529"/>
      <c r="O258" s="529"/>
      <c r="P258" s="529"/>
      <c r="Q258" s="529"/>
      <c r="R258" s="529"/>
      <c r="S258" s="529"/>
      <c r="T258" s="529"/>
      <c r="U258" s="529"/>
      <c r="V258" s="529"/>
    </row>
    <row r="259" spans="1:22" ht="47.25" customHeight="1">
      <c r="A259" s="758"/>
      <c r="B259" s="759"/>
      <c r="C259" s="759"/>
      <c r="D259" s="759"/>
      <c r="E259" s="613"/>
      <c r="F259" s="613"/>
      <c r="G259" s="613"/>
      <c r="H259" s="614"/>
      <c r="I259" s="613"/>
      <c r="J259" s="613"/>
      <c r="K259" s="613"/>
      <c r="L259" s="529"/>
      <c r="M259" s="529"/>
      <c r="N259" s="529"/>
      <c r="O259" s="529"/>
      <c r="P259" s="529"/>
      <c r="Q259" s="529"/>
      <c r="R259" s="529"/>
      <c r="S259" s="529"/>
      <c r="T259" s="529"/>
      <c r="U259" s="529"/>
      <c r="V259" s="529"/>
    </row>
    <row r="260" spans="1:22" ht="45" customHeight="1">
      <c r="A260" s="758"/>
      <c r="B260" s="759"/>
      <c r="C260" s="759"/>
      <c r="D260" s="759"/>
      <c r="E260" s="613"/>
      <c r="F260" s="613"/>
      <c r="G260" s="613"/>
      <c r="H260" s="614"/>
      <c r="I260" s="613"/>
      <c r="J260" s="613"/>
      <c r="K260" s="613"/>
      <c r="L260" s="529"/>
      <c r="M260" s="529"/>
      <c r="N260" s="529"/>
      <c r="O260" s="529"/>
      <c r="P260" s="529"/>
      <c r="Q260" s="529"/>
      <c r="R260" s="529"/>
      <c r="S260" s="529"/>
      <c r="T260" s="529"/>
      <c r="U260" s="529"/>
      <c r="V260" s="529"/>
    </row>
    <row r="261" spans="1:22" ht="67.5" customHeight="1">
      <c r="A261" s="758"/>
      <c r="B261" s="759"/>
      <c r="C261" s="759"/>
      <c r="D261" s="759"/>
      <c r="E261" s="613"/>
      <c r="F261" s="613"/>
      <c r="G261" s="613"/>
      <c r="H261" s="614"/>
      <c r="I261" s="613"/>
      <c r="J261" s="613"/>
      <c r="K261" s="613"/>
      <c r="L261" s="529"/>
      <c r="M261" s="529"/>
      <c r="N261" s="529"/>
      <c r="O261" s="529"/>
      <c r="P261" s="529"/>
      <c r="Q261" s="529"/>
      <c r="R261" s="529"/>
      <c r="S261" s="529"/>
      <c r="T261" s="529"/>
      <c r="U261" s="529"/>
      <c r="V261" s="529"/>
    </row>
    <row r="262" spans="1:22" ht="24.75" customHeight="1">
      <c r="A262" s="736"/>
      <c r="B262" s="737"/>
      <c r="C262" s="737"/>
      <c r="D262" s="738"/>
      <c r="E262" s="619"/>
      <c r="F262" s="619"/>
      <c r="G262" s="619"/>
      <c r="H262" s="619"/>
      <c r="I262" s="619"/>
      <c r="J262" s="622"/>
      <c r="K262" s="622"/>
      <c r="L262" s="534"/>
      <c r="M262" s="534"/>
      <c r="N262" s="534"/>
      <c r="O262" s="534"/>
      <c r="P262" s="534"/>
      <c r="Q262" s="534"/>
      <c r="R262" s="534"/>
      <c r="S262" s="534"/>
      <c r="T262" s="534"/>
      <c r="U262" s="534"/>
      <c r="V262" s="534"/>
    </row>
    <row r="263" spans="1:22" ht="15.75" customHeight="1">
      <c r="A263" s="691"/>
      <c r="B263" s="739"/>
      <c r="C263" s="739"/>
      <c r="D263" s="740"/>
      <c r="E263" s="613"/>
      <c r="F263" s="613"/>
      <c r="G263" s="613"/>
      <c r="H263" s="614"/>
      <c r="I263" s="613"/>
      <c r="J263" s="613"/>
      <c r="K263" s="613"/>
      <c r="L263" s="529"/>
      <c r="M263" s="529"/>
      <c r="N263" s="529"/>
      <c r="O263" s="529"/>
      <c r="P263" s="529"/>
      <c r="Q263" s="529"/>
      <c r="R263" s="529"/>
      <c r="S263" s="529"/>
      <c r="T263" s="529"/>
      <c r="U263" s="529"/>
      <c r="V263" s="529"/>
    </row>
    <row r="264" spans="1:22" ht="33" customHeight="1">
      <c r="A264" s="762"/>
      <c r="B264" s="763"/>
      <c r="C264" s="763"/>
      <c r="D264" s="763"/>
      <c r="E264" s="616"/>
      <c r="F264" s="616"/>
      <c r="G264" s="616"/>
      <c r="H264" s="616"/>
      <c r="I264" s="616"/>
      <c r="J264" s="616"/>
      <c r="K264" s="616"/>
      <c r="L264" s="529"/>
      <c r="M264" s="529"/>
      <c r="N264" s="529" t="e">
        <f>J264/I264/3*1000000</f>
        <v>#DIV/0!</v>
      </c>
      <c r="O264" s="529"/>
      <c r="P264" s="529"/>
      <c r="Q264" s="529"/>
      <c r="R264" s="529"/>
      <c r="S264" s="529"/>
      <c r="T264" s="529"/>
      <c r="U264" s="529"/>
      <c r="V264" s="529"/>
    </row>
    <row r="265" spans="1:22" ht="27.75" customHeight="1">
      <c r="A265" s="696"/>
      <c r="B265" s="721"/>
      <c r="C265" s="721"/>
      <c r="D265" s="722"/>
      <c r="E265" s="613"/>
      <c r="F265" s="613"/>
      <c r="G265" s="613"/>
      <c r="H265" s="614"/>
      <c r="I265" s="613"/>
      <c r="J265" s="613"/>
      <c r="K265" s="613"/>
      <c r="L265" s="529"/>
      <c r="M265" s="529"/>
      <c r="N265" s="529"/>
      <c r="O265" s="529"/>
      <c r="P265" s="529"/>
      <c r="Q265" s="529"/>
      <c r="R265" s="529"/>
      <c r="S265" s="529"/>
      <c r="T265" s="529"/>
      <c r="U265" s="529"/>
      <c r="V265" s="529"/>
    </row>
    <row r="266" spans="1:22" ht="21.75" customHeight="1">
      <c r="A266" s="758"/>
      <c r="B266" s="759"/>
      <c r="C266" s="759"/>
      <c r="D266" s="759"/>
      <c r="E266" s="613"/>
      <c r="F266" s="613"/>
      <c r="G266" s="613"/>
      <c r="H266" s="613"/>
      <c r="I266" s="613"/>
      <c r="J266" s="613"/>
      <c r="K266" s="613"/>
      <c r="L266" s="529"/>
      <c r="M266" s="529"/>
      <c r="N266" s="529"/>
      <c r="O266" s="529"/>
      <c r="P266" s="529"/>
      <c r="Q266" s="529"/>
      <c r="R266" s="529"/>
      <c r="S266" s="529"/>
      <c r="T266" s="529"/>
      <c r="U266" s="529"/>
      <c r="V266" s="529"/>
    </row>
    <row r="267" spans="1:22" ht="15.75" customHeight="1">
      <c r="A267" s="758"/>
      <c r="B267" s="759"/>
      <c r="C267" s="759"/>
      <c r="D267" s="759"/>
      <c r="E267" s="613"/>
      <c r="F267" s="613"/>
      <c r="G267" s="613"/>
      <c r="H267" s="613"/>
      <c r="I267" s="613"/>
      <c r="J267" s="613"/>
      <c r="K267" s="613"/>
      <c r="L267" s="529"/>
      <c r="M267" s="529"/>
      <c r="N267" s="529"/>
      <c r="O267" s="529"/>
      <c r="P267" s="529"/>
      <c r="Q267" s="529"/>
      <c r="R267" s="529"/>
      <c r="S267" s="529"/>
      <c r="T267" s="529"/>
      <c r="U267" s="529"/>
      <c r="V267" s="529"/>
    </row>
    <row r="268" spans="1:22" ht="15.75" customHeight="1">
      <c r="A268" s="758"/>
      <c r="B268" s="759"/>
      <c r="C268" s="759"/>
      <c r="D268" s="759"/>
      <c r="E268" s="613"/>
      <c r="F268" s="613"/>
      <c r="G268" s="613"/>
      <c r="H268" s="613"/>
      <c r="I268" s="613"/>
      <c r="J268" s="613"/>
      <c r="K268" s="613"/>
      <c r="L268" s="529"/>
      <c r="M268" s="529"/>
      <c r="N268" s="529"/>
      <c r="O268" s="529"/>
      <c r="P268" s="529"/>
      <c r="Q268" s="529"/>
      <c r="R268" s="529"/>
      <c r="S268" s="529"/>
      <c r="T268" s="529"/>
      <c r="U268" s="529"/>
      <c r="V268" s="529"/>
    </row>
    <row r="269" spans="1:22" ht="39" customHeight="1">
      <c r="A269" s="758"/>
      <c r="B269" s="759"/>
      <c r="C269" s="759"/>
      <c r="D269" s="759"/>
      <c r="E269" s="613"/>
      <c r="F269" s="613"/>
      <c r="G269" s="613"/>
      <c r="H269" s="613"/>
      <c r="I269" s="613"/>
      <c r="J269" s="613"/>
      <c r="K269" s="613"/>
      <c r="L269" s="529"/>
      <c r="M269" s="529"/>
      <c r="N269" s="529"/>
      <c r="O269" s="529"/>
      <c r="P269" s="529"/>
      <c r="Q269" s="529"/>
      <c r="R269" s="529"/>
      <c r="S269" s="529"/>
      <c r="T269" s="529"/>
      <c r="U269" s="529"/>
      <c r="V269" s="529"/>
    </row>
    <row r="270" spans="1:22" ht="39" customHeight="1">
      <c r="A270" s="758"/>
      <c r="B270" s="759"/>
      <c r="C270" s="759"/>
      <c r="D270" s="759"/>
      <c r="E270" s="613"/>
      <c r="F270" s="613"/>
      <c r="G270" s="613"/>
      <c r="H270" s="613"/>
      <c r="I270" s="613"/>
      <c r="J270" s="613"/>
      <c r="K270" s="613"/>
      <c r="L270" s="529"/>
      <c r="M270" s="529"/>
      <c r="N270" s="529"/>
      <c r="O270" s="529"/>
      <c r="P270" s="529"/>
      <c r="Q270" s="529"/>
      <c r="R270" s="529"/>
      <c r="S270" s="529"/>
      <c r="T270" s="529"/>
      <c r="U270" s="529"/>
      <c r="V270" s="529"/>
    </row>
    <row r="271" spans="1:22" ht="18.75">
      <c r="A271" s="723"/>
      <c r="B271" s="724"/>
      <c r="C271" s="724"/>
      <c r="D271" s="725"/>
      <c r="E271" s="613"/>
      <c r="F271" s="613"/>
      <c r="G271" s="613"/>
      <c r="H271" s="614"/>
      <c r="I271" s="621"/>
      <c r="J271" s="623"/>
      <c r="K271" s="623"/>
      <c r="L271" s="529"/>
      <c r="M271" s="529"/>
      <c r="N271" s="529"/>
      <c r="O271" s="529"/>
      <c r="P271" s="529"/>
      <c r="Q271" s="529"/>
      <c r="R271" s="529"/>
      <c r="S271" s="529"/>
      <c r="T271" s="529"/>
      <c r="U271" s="529"/>
      <c r="V271" s="529"/>
    </row>
    <row r="272" spans="1:22" ht="33.75" customHeight="1">
      <c r="A272" s="723"/>
      <c r="B272" s="724"/>
      <c r="C272" s="724"/>
      <c r="D272" s="725"/>
      <c r="E272" s="613"/>
      <c r="F272" s="613"/>
      <c r="G272" s="613"/>
      <c r="H272" s="614"/>
      <c r="I272" s="623"/>
      <c r="J272" s="623"/>
      <c r="K272" s="623"/>
      <c r="L272" s="529"/>
      <c r="M272" s="529"/>
      <c r="N272" s="529"/>
      <c r="O272" s="529"/>
      <c r="P272" s="529"/>
      <c r="Q272" s="529"/>
      <c r="R272" s="529"/>
      <c r="S272" s="529"/>
      <c r="T272" s="529"/>
      <c r="U272" s="529"/>
      <c r="V272" s="529"/>
    </row>
    <row r="273" spans="1:22" ht="18.75">
      <c r="A273" s="723"/>
      <c r="B273" s="724"/>
      <c r="C273" s="724"/>
      <c r="D273" s="725"/>
      <c r="E273" s="613"/>
      <c r="F273" s="613"/>
      <c r="G273" s="613"/>
      <c r="H273" s="614"/>
      <c r="I273" s="623"/>
      <c r="J273" s="623"/>
      <c r="K273" s="623"/>
      <c r="L273" s="529"/>
      <c r="M273" s="529"/>
      <c r="N273" s="529"/>
      <c r="O273" s="529"/>
      <c r="P273" s="529"/>
      <c r="Q273" s="529"/>
      <c r="R273" s="529"/>
      <c r="S273" s="529"/>
      <c r="T273" s="529"/>
      <c r="U273" s="529"/>
      <c r="V273" s="529"/>
    </row>
    <row r="274" spans="1:22" ht="41.25" customHeight="1">
      <c r="A274" s="723"/>
      <c r="B274" s="724"/>
      <c r="C274" s="724"/>
      <c r="D274" s="725"/>
      <c r="E274" s="613"/>
      <c r="F274" s="613"/>
      <c r="G274" s="613"/>
      <c r="H274" s="614"/>
      <c r="I274" s="621"/>
      <c r="J274" s="623"/>
      <c r="K274" s="623"/>
      <c r="L274" s="529"/>
      <c r="M274" s="529"/>
      <c r="N274" s="529"/>
      <c r="O274" s="529"/>
      <c r="P274" s="529"/>
      <c r="Q274" s="529"/>
      <c r="R274" s="529"/>
      <c r="S274" s="529"/>
      <c r="T274" s="529"/>
      <c r="U274" s="529"/>
      <c r="V274" s="529"/>
    </row>
    <row r="275" spans="1:22" ht="51.75" customHeight="1">
      <c r="A275" s="723"/>
      <c r="B275" s="724"/>
      <c r="C275" s="724"/>
      <c r="D275" s="725"/>
      <c r="E275" s="613"/>
      <c r="F275" s="613"/>
      <c r="G275" s="613"/>
      <c r="H275" s="614"/>
      <c r="I275" s="621"/>
      <c r="J275" s="623"/>
      <c r="K275" s="623"/>
      <c r="L275" s="529"/>
      <c r="M275" s="529"/>
      <c r="N275" s="529"/>
      <c r="O275" s="529"/>
      <c r="P275" s="529"/>
      <c r="Q275" s="529"/>
      <c r="R275" s="529"/>
      <c r="S275" s="529"/>
      <c r="T275" s="529"/>
      <c r="U275" s="529"/>
      <c r="V275" s="529"/>
    </row>
    <row r="276" spans="1:22" ht="18.75">
      <c r="A276" s="723"/>
      <c r="B276" s="724"/>
      <c r="C276" s="724"/>
      <c r="D276" s="725"/>
      <c r="E276" s="613"/>
      <c r="F276" s="613"/>
      <c r="G276" s="613"/>
      <c r="H276" s="614"/>
      <c r="I276" s="621"/>
      <c r="J276" s="623"/>
      <c r="K276" s="623"/>
      <c r="L276" s="529"/>
      <c r="M276" s="529"/>
      <c r="N276" s="529"/>
      <c r="O276" s="529"/>
      <c r="P276" s="529"/>
      <c r="Q276" s="529"/>
      <c r="R276" s="529"/>
      <c r="S276" s="529"/>
      <c r="T276" s="529"/>
      <c r="U276" s="529"/>
      <c r="V276" s="529"/>
    </row>
    <row r="277" spans="1:22" ht="15.75" customHeight="1">
      <c r="A277" s="723"/>
      <c r="B277" s="724"/>
      <c r="C277" s="724"/>
      <c r="D277" s="725"/>
      <c r="E277" s="613"/>
      <c r="F277" s="613"/>
      <c r="G277" s="613"/>
      <c r="H277" s="613"/>
      <c r="I277" s="613"/>
      <c r="J277" s="613"/>
      <c r="K277" s="613"/>
      <c r="L277" s="529"/>
      <c r="M277" s="529"/>
      <c r="N277" s="529"/>
      <c r="O277" s="529"/>
      <c r="P277" s="529"/>
      <c r="Q277" s="529"/>
      <c r="R277" s="529"/>
      <c r="S277" s="529"/>
      <c r="T277" s="529"/>
      <c r="U277" s="529"/>
      <c r="V277" s="529"/>
    </row>
    <row r="278" spans="1:22" ht="15.75" customHeight="1">
      <c r="A278" s="723"/>
      <c r="B278" s="724"/>
      <c r="C278" s="724"/>
      <c r="D278" s="725"/>
      <c r="E278" s="613"/>
      <c r="F278" s="613"/>
      <c r="G278" s="613"/>
      <c r="H278" s="613"/>
      <c r="I278" s="613"/>
      <c r="J278" s="613"/>
      <c r="K278" s="613"/>
      <c r="L278" s="529"/>
      <c r="M278" s="529"/>
      <c r="N278" s="529"/>
      <c r="O278" s="529"/>
      <c r="P278" s="529"/>
      <c r="Q278" s="529"/>
      <c r="R278" s="529"/>
      <c r="S278" s="529"/>
      <c r="T278" s="529"/>
      <c r="U278" s="529"/>
      <c r="V278" s="529"/>
    </row>
    <row r="279" spans="1:22" ht="15.75" customHeight="1">
      <c r="A279" s="723"/>
      <c r="B279" s="724"/>
      <c r="C279" s="724"/>
      <c r="D279" s="725"/>
      <c r="E279" s="613"/>
      <c r="F279" s="613"/>
      <c r="G279" s="613"/>
      <c r="H279" s="613"/>
      <c r="I279" s="613"/>
      <c r="J279" s="613"/>
      <c r="K279" s="613"/>
      <c r="L279" s="529"/>
      <c r="M279" s="529"/>
      <c r="N279" s="529"/>
      <c r="O279" s="529"/>
      <c r="P279" s="529"/>
      <c r="Q279" s="529"/>
      <c r="R279" s="529"/>
      <c r="S279" s="529"/>
      <c r="T279" s="529"/>
      <c r="U279" s="529"/>
      <c r="V279" s="529"/>
    </row>
    <row r="280" spans="1:22" ht="15.75" customHeight="1">
      <c r="A280" s="723"/>
      <c r="B280" s="724"/>
      <c r="C280" s="724"/>
      <c r="D280" s="725"/>
      <c r="E280" s="613"/>
      <c r="F280" s="613"/>
      <c r="G280" s="613"/>
      <c r="H280" s="613"/>
      <c r="I280" s="613"/>
      <c r="J280" s="613"/>
      <c r="K280" s="613"/>
      <c r="L280" s="529"/>
      <c r="M280" s="529"/>
      <c r="N280" s="529"/>
      <c r="O280" s="529"/>
      <c r="P280" s="529"/>
      <c r="Q280" s="529"/>
      <c r="R280" s="529"/>
      <c r="S280" s="529"/>
      <c r="T280" s="529"/>
      <c r="U280" s="529"/>
      <c r="V280" s="529"/>
    </row>
    <row r="281" spans="1:22" ht="18.75">
      <c r="A281" s="723"/>
      <c r="B281" s="724"/>
      <c r="C281" s="724"/>
      <c r="D281" s="725"/>
      <c r="E281" s="613"/>
      <c r="F281" s="613"/>
      <c r="G281" s="613"/>
      <c r="H281" s="614"/>
      <c r="I281" s="613"/>
      <c r="J281" s="613"/>
      <c r="K281" s="613"/>
      <c r="L281" s="529"/>
      <c r="M281" s="529"/>
      <c r="N281" s="529"/>
      <c r="O281" s="529"/>
      <c r="P281" s="529"/>
      <c r="Q281" s="529"/>
      <c r="R281" s="529"/>
      <c r="S281" s="529"/>
      <c r="T281" s="529"/>
      <c r="U281" s="529"/>
      <c r="V281" s="529"/>
    </row>
    <row r="282" spans="1:22" ht="16.5" customHeight="1">
      <c r="A282" s="762"/>
      <c r="B282" s="763"/>
      <c r="C282" s="763"/>
      <c r="D282" s="763"/>
      <c r="E282" s="616"/>
      <c r="F282" s="616"/>
      <c r="G282" s="616"/>
      <c r="H282" s="616"/>
      <c r="I282" s="616"/>
      <c r="J282" s="618"/>
      <c r="K282" s="618"/>
      <c r="L282" s="529"/>
      <c r="M282" s="529"/>
      <c r="N282" s="529" t="e">
        <f>J282/I282/3*1000000</f>
        <v>#DIV/0!</v>
      </c>
      <c r="O282" s="529"/>
      <c r="P282" s="529"/>
      <c r="Q282" s="529"/>
      <c r="R282" s="529"/>
      <c r="S282" s="529"/>
      <c r="T282" s="529"/>
      <c r="U282" s="529"/>
      <c r="V282" s="529"/>
    </row>
    <row r="283" spans="1:22" ht="15.75" customHeight="1">
      <c r="A283" s="723"/>
      <c r="B283" s="724"/>
      <c r="C283" s="724"/>
      <c r="D283" s="725"/>
      <c r="E283" s="613"/>
      <c r="F283" s="613"/>
      <c r="G283" s="613"/>
      <c r="H283" s="613"/>
      <c r="I283" s="613"/>
      <c r="J283" s="698"/>
      <c r="K283" s="613"/>
      <c r="L283" s="529"/>
      <c r="M283" s="529"/>
      <c r="N283" s="529"/>
      <c r="O283" s="529"/>
      <c r="P283" s="529"/>
      <c r="Q283" s="529"/>
      <c r="R283" s="529"/>
      <c r="S283" s="529"/>
      <c r="T283" s="529"/>
      <c r="U283" s="529"/>
      <c r="V283" s="529"/>
    </row>
    <row r="284" spans="1:22" ht="15.75" customHeight="1">
      <c r="A284" s="723"/>
      <c r="B284" s="724"/>
      <c r="C284" s="724"/>
      <c r="D284" s="725"/>
      <c r="E284" s="613"/>
      <c r="F284" s="613"/>
      <c r="G284" s="613"/>
      <c r="H284" s="613"/>
      <c r="I284" s="613"/>
      <c r="J284" s="613"/>
      <c r="K284" s="613"/>
      <c r="L284" s="529"/>
      <c r="M284" s="529"/>
      <c r="N284" s="529"/>
      <c r="O284" s="529"/>
      <c r="P284" s="529"/>
      <c r="Q284" s="529"/>
      <c r="R284" s="529"/>
      <c r="S284" s="529"/>
      <c r="T284" s="529"/>
      <c r="U284" s="529"/>
      <c r="V284" s="529"/>
    </row>
    <row r="285" spans="1:22" ht="15.75" customHeight="1">
      <c r="A285" s="723"/>
      <c r="B285" s="724"/>
      <c r="C285" s="724"/>
      <c r="D285" s="725"/>
      <c r="E285" s="613"/>
      <c r="F285" s="613"/>
      <c r="G285" s="613"/>
      <c r="H285" s="613"/>
      <c r="I285" s="613"/>
      <c r="J285" s="613"/>
      <c r="K285" s="613"/>
      <c r="L285" s="529"/>
      <c r="M285" s="529"/>
      <c r="N285" s="529"/>
      <c r="O285" s="529"/>
      <c r="P285" s="529"/>
      <c r="Q285" s="529"/>
      <c r="R285" s="529"/>
      <c r="S285" s="529"/>
      <c r="T285" s="529"/>
      <c r="U285" s="529"/>
      <c r="V285" s="529"/>
    </row>
    <row r="286" spans="1:22" ht="15.75" customHeight="1">
      <c r="A286" s="723"/>
      <c r="B286" s="724"/>
      <c r="C286" s="724"/>
      <c r="D286" s="725"/>
      <c r="E286" s="613"/>
      <c r="F286" s="613"/>
      <c r="G286" s="613"/>
      <c r="H286" s="613"/>
      <c r="I286" s="613"/>
      <c r="J286" s="613"/>
      <c r="K286" s="613"/>
      <c r="L286" s="529"/>
      <c r="M286" s="529"/>
      <c r="N286" s="529"/>
      <c r="O286" s="529"/>
      <c r="P286" s="529"/>
      <c r="Q286" s="529"/>
      <c r="R286" s="529"/>
      <c r="S286" s="529"/>
      <c r="T286" s="529"/>
      <c r="U286" s="529"/>
      <c r="V286" s="529"/>
    </row>
    <row r="287" spans="1:22" ht="51" customHeight="1">
      <c r="A287" s="723"/>
      <c r="B287" s="724"/>
      <c r="C287" s="724"/>
      <c r="D287" s="725"/>
      <c r="E287" s="613"/>
      <c r="F287" s="613"/>
      <c r="G287" s="613"/>
      <c r="H287" s="613"/>
      <c r="I287" s="613"/>
      <c r="J287" s="613"/>
      <c r="K287" s="613"/>
      <c r="L287" s="529"/>
      <c r="M287" s="529"/>
      <c r="N287" s="529"/>
      <c r="O287" s="529"/>
      <c r="P287" s="529"/>
      <c r="Q287" s="529"/>
      <c r="R287" s="529"/>
      <c r="S287" s="529"/>
      <c r="T287" s="529"/>
      <c r="U287" s="529"/>
      <c r="V287" s="529"/>
    </row>
    <row r="288" spans="1:22" ht="15.75" customHeight="1">
      <c r="A288" s="723"/>
      <c r="B288" s="724"/>
      <c r="C288" s="724"/>
      <c r="D288" s="725"/>
      <c r="E288" s="613"/>
      <c r="F288" s="613"/>
      <c r="G288" s="613"/>
      <c r="H288" s="613"/>
      <c r="I288" s="613"/>
      <c r="J288" s="613"/>
      <c r="K288" s="613"/>
      <c r="L288" s="529"/>
      <c r="M288" s="529"/>
      <c r="N288" s="529"/>
      <c r="O288" s="529"/>
      <c r="P288" s="529"/>
      <c r="Q288" s="529"/>
      <c r="R288" s="529"/>
      <c r="S288" s="529"/>
      <c r="T288" s="529"/>
      <c r="U288" s="529"/>
      <c r="V288" s="529"/>
    </row>
    <row r="289" spans="1:22" ht="15.75" customHeight="1">
      <c r="A289" s="723"/>
      <c r="B289" s="724"/>
      <c r="C289" s="724"/>
      <c r="D289" s="725"/>
      <c r="E289" s="613"/>
      <c r="F289" s="613"/>
      <c r="G289" s="613"/>
      <c r="H289" s="613"/>
      <c r="I289" s="613"/>
      <c r="J289" s="613"/>
      <c r="K289" s="613"/>
      <c r="L289" s="529"/>
      <c r="M289" s="529"/>
      <c r="N289" s="529"/>
      <c r="O289" s="529"/>
      <c r="P289" s="529"/>
      <c r="Q289" s="529"/>
      <c r="R289" s="529"/>
      <c r="S289" s="529"/>
      <c r="T289" s="529"/>
      <c r="U289" s="529"/>
      <c r="V289" s="529"/>
    </row>
    <row r="290" spans="1:22" ht="60" customHeight="1">
      <c r="A290" s="723"/>
      <c r="B290" s="724"/>
      <c r="C290" s="724"/>
      <c r="D290" s="725"/>
      <c r="E290" s="613"/>
      <c r="F290" s="613"/>
      <c r="G290" s="613"/>
      <c r="H290" s="613"/>
      <c r="I290" s="613"/>
      <c r="J290" s="613"/>
      <c r="K290" s="613"/>
      <c r="L290" s="529"/>
      <c r="M290" s="529"/>
      <c r="N290" s="529"/>
      <c r="O290" s="529"/>
      <c r="P290" s="529"/>
      <c r="Q290" s="529"/>
      <c r="R290" s="529"/>
      <c r="S290" s="529"/>
      <c r="T290" s="529"/>
      <c r="U290" s="529"/>
      <c r="V290" s="529"/>
    </row>
    <row r="291" spans="1:22" ht="79.5" customHeight="1">
      <c r="A291" s="723"/>
      <c r="B291" s="724"/>
      <c r="C291" s="724"/>
      <c r="D291" s="725"/>
      <c r="E291" s="613"/>
      <c r="F291" s="613"/>
      <c r="G291" s="613"/>
      <c r="H291" s="614"/>
      <c r="I291" s="621"/>
      <c r="J291" s="623"/>
      <c r="K291" s="623"/>
      <c r="L291" s="529"/>
      <c r="M291" s="529"/>
      <c r="N291" s="529"/>
      <c r="O291" s="529"/>
      <c r="P291" s="529"/>
      <c r="Q291" s="529"/>
      <c r="R291" s="529"/>
      <c r="S291" s="529"/>
      <c r="T291" s="529"/>
      <c r="U291" s="529"/>
      <c r="V291" s="529"/>
    </row>
    <row r="292" spans="1:22" ht="15.75" customHeight="1">
      <c r="A292" s="723"/>
      <c r="B292" s="724"/>
      <c r="C292" s="724"/>
      <c r="D292" s="725"/>
      <c r="E292" s="613"/>
      <c r="F292" s="613"/>
      <c r="G292" s="613"/>
      <c r="H292" s="613"/>
      <c r="I292" s="613"/>
      <c r="J292" s="613"/>
      <c r="K292" s="613"/>
      <c r="L292" s="529"/>
      <c r="M292" s="529"/>
      <c r="N292" s="529"/>
      <c r="O292" s="529"/>
      <c r="P292" s="529"/>
      <c r="Q292" s="529"/>
      <c r="R292" s="529"/>
      <c r="S292" s="529"/>
      <c r="T292" s="529"/>
      <c r="U292" s="529"/>
      <c r="V292" s="529"/>
    </row>
    <row r="293" spans="1:22" ht="15.75" customHeight="1">
      <c r="A293" s="723"/>
      <c r="B293" s="724"/>
      <c r="C293" s="724"/>
      <c r="D293" s="725"/>
      <c r="E293" s="613"/>
      <c r="F293" s="613"/>
      <c r="G293" s="613"/>
      <c r="H293" s="613"/>
      <c r="I293" s="613"/>
      <c r="J293" s="613"/>
      <c r="K293" s="613"/>
      <c r="L293" s="529"/>
      <c r="M293" s="529"/>
      <c r="N293" s="529"/>
      <c r="O293" s="529"/>
      <c r="P293" s="529"/>
      <c r="Q293" s="529"/>
      <c r="R293" s="529"/>
      <c r="S293" s="529"/>
      <c r="T293" s="529"/>
      <c r="U293" s="529"/>
      <c r="V293" s="529"/>
    </row>
    <row r="294" spans="1:22" ht="15.75" customHeight="1">
      <c r="A294" s="723"/>
      <c r="B294" s="724"/>
      <c r="C294" s="724"/>
      <c r="D294" s="725"/>
      <c r="E294" s="613"/>
      <c r="F294" s="613"/>
      <c r="G294" s="613"/>
      <c r="H294" s="613"/>
      <c r="I294" s="613"/>
      <c r="J294" s="613"/>
      <c r="K294" s="613"/>
      <c r="L294" s="529"/>
      <c r="M294" s="529"/>
      <c r="N294" s="529"/>
      <c r="O294" s="529"/>
      <c r="P294" s="529"/>
      <c r="Q294" s="529"/>
      <c r="R294" s="529"/>
      <c r="S294" s="529"/>
      <c r="T294" s="529"/>
      <c r="U294" s="529"/>
      <c r="V294" s="529"/>
    </row>
    <row r="295" spans="1:22" ht="15.75" customHeight="1">
      <c r="A295" s="723"/>
      <c r="B295" s="724"/>
      <c r="C295" s="724"/>
      <c r="D295" s="725"/>
      <c r="E295" s="613"/>
      <c r="F295" s="613"/>
      <c r="G295" s="613"/>
      <c r="H295" s="613"/>
      <c r="I295" s="613"/>
      <c r="J295" s="613"/>
      <c r="K295" s="613"/>
      <c r="L295" s="529"/>
      <c r="M295" s="529"/>
      <c r="N295" s="529"/>
      <c r="O295" s="529"/>
      <c r="P295" s="529"/>
      <c r="Q295" s="529"/>
      <c r="R295" s="529"/>
      <c r="S295" s="529"/>
      <c r="T295" s="529"/>
      <c r="U295" s="529"/>
      <c r="V295" s="529"/>
    </row>
    <row r="296" spans="1:22" ht="15.75" customHeight="1">
      <c r="A296" s="723"/>
      <c r="B296" s="724"/>
      <c r="C296" s="724"/>
      <c r="D296" s="725"/>
      <c r="E296" s="613"/>
      <c r="F296" s="613"/>
      <c r="G296" s="613"/>
      <c r="H296" s="613"/>
      <c r="I296" s="613"/>
      <c r="J296" s="613"/>
      <c r="K296" s="613"/>
      <c r="L296" s="529"/>
      <c r="M296" s="529"/>
      <c r="N296" s="529"/>
      <c r="O296" s="529"/>
      <c r="P296" s="529"/>
      <c r="Q296" s="529"/>
      <c r="R296" s="529"/>
      <c r="S296" s="529"/>
      <c r="T296" s="529"/>
      <c r="U296" s="529"/>
      <c r="V296" s="529"/>
    </row>
    <row r="297" spans="1:22" ht="15.75" customHeight="1">
      <c r="A297" s="723"/>
      <c r="B297" s="724"/>
      <c r="C297" s="724"/>
      <c r="D297" s="725"/>
      <c r="E297" s="613"/>
      <c r="F297" s="613"/>
      <c r="G297" s="613"/>
      <c r="H297" s="613"/>
      <c r="I297" s="613"/>
      <c r="J297" s="613"/>
      <c r="K297" s="613"/>
      <c r="L297" s="529"/>
      <c r="M297" s="529"/>
      <c r="N297" s="529"/>
      <c r="O297" s="529"/>
      <c r="P297" s="529"/>
      <c r="Q297" s="529"/>
      <c r="R297" s="529"/>
      <c r="S297" s="529"/>
      <c r="T297" s="529"/>
      <c r="U297" s="529"/>
      <c r="V297" s="529"/>
    </row>
    <row r="298" spans="1:22" ht="15.75" customHeight="1">
      <c r="A298" s="723"/>
      <c r="B298" s="724"/>
      <c r="C298" s="724"/>
      <c r="D298" s="725"/>
      <c r="E298" s="613"/>
      <c r="F298" s="613"/>
      <c r="G298" s="613"/>
      <c r="H298" s="613"/>
      <c r="I298" s="613"/>
      <c r="J298" s="613"/>
      <c r="K298" s="613"/>
      <c r="L298" s="529"/>
      <c r="M298" s="529"/>
      <c r="N298" s="529"/>
      <c r="O298" s="529"/>
      <c r="P298" s="529"/>
      <c r="Q298" s="529"/>
      <c r="R298" s="529"/>
      <c r="S298" s="529"/>
      <c r="T298" s="529"/>
      <c r="U298" s="529"/>
      <c r="V298" s="529"/>
    </row>
    <row r="299" spans="1:22" ht="15.75" customHeight="1">
      <c r="A299" s="723"/>
      <c r="B299" s="724"/>
      <c r="C299" s="724"/>
      <c r="D299" s="725"/>
      <c r="E299" s="613"/>
      <c r="F299" s="613"/>
      <c r="G299" s="613"/>
      <c r="H299" s="613"/>
      <c r="I299" s="613"/>
      <c r="J299" s="613"/>
      <c r="K299" s="613"/>
      <c r="L299" s="529"/>
      <c r="M299" s="529"/>
      <c r="N299" s="529"/>
      <c r="O299" s="529"/>
      <c r="P299" s="529"/>
      <c r="Q299" s="529"/>
      <c r="R299" s="529"/>
      <c r="S299" s="529"/>
      <c r="T299" s="529"/>
      <c r="U299" s="529"/>
      <c r="V299" s="529"/>
    </row>
    <row r="300" spans="1:22" ht="15.75" customHeight="1">
      <c r="A300" s="723"/>
      <c r="B300" s="724"/>
      <c r="C300" s="724"/>
      <c r="D300" s="725"/>
      <c r="E300" s="613"/>
      <c r="F300" s="613"/>
      <c r="G300" s="613"/>
      <c r="H300" s="613"/>
      <c r="I300" s="613"/>
      <c r="J300" s="613"/>
      <c r="K300" s="613"/>
      <c r="L300" s="529"/>
      <c r="M300" s="529"/>
      <c r="N300" s="529"/>
      <c r="O300" s="529"/>
      <c r="P300" s="529"/>
      <c r="Q300" s="529"/>
      <c r="R300" s="529"/>
      <c r="S300" s="529"/>
      <c r="T300" s="529"/>
      <c r="U300" s="529"/>
      <c r="V300" s="529"/>
    </row>
    <row r="301" spans="1:22" ht="15.75" customHeight="1">
      <c r="A301" s="723"/>
      <c r="B301" s="724"/>
      <c r="C301" s="724"/>
      <c r="D301" s="725"/>
      <c r="E301" s="613"/>
      <c r="F301" s="613"/>
      <c r="G301" s="613"/>
      <c r="H301" s="613"/>
      <c r="I301" s="613"/>
      <c r="J301" s="613"/>
      <c r="K301" s="613"/>
      <c r="L301" s="529"/>
      <c r="M301" s="529"/>
      <c r="N301" s="529"/>
      <c r="O301" s="529"/>
      <c r="P301" s="529"/>
      <c r="Q301" s="529"/>
      <c r="R301" s="529"/>
      <c r="S301" s="529"/>
      <c r="T301" s="529"/>
      <c r="U301" s="529"/>
      <c r="V301" s="529"/>
    </row>
    <row r="302" spans="1:22" ht="58.5" customHeight="1">
      <c r="A302" s="764"/>
      <c r="B302" s="765"/>
      <c r="C302" s="765"/>
      <c r="D302" s="766"/>
      <c r="E302" s="613"/>
      <c r="F302" s="613"/>
      <c r="G302" s="613"/>
      <c r="H302" s="614"/>
      <c r="I302" s="613"/>
      <c r="J302" s="613"/>
      <c r="K302" s="613"/>
      <c r="L302" s="529"/>
      <c r="M302" s="529"/>
      <c r="N302" s="529"/>
      <c r="O302" s="529"/>
      <c r="P302" s="529"/>
      <c r="Q302" s="529"/>
      <c r="R302" s="529"/>
      <c r="S302" s="529"/>
      <c r="T302" s="529"/>
      <c r="U302" s="529"/>
      <c r="V302" s="529"/>
    </row>
    <row r="303" spans="1:22" ht="42" customHeight="1">
      <c r="A303" s="764"/>
      <c r="B303" s="765"/>
      <c r="C303" s="765"/>
      <c r="D303" s="766"/>
      <c r="E303" s="613"/>
      <c r="F303" s="613"/>
      <c r="G303" s="613"/>
      <c r="H303" s="613"/>
      <c r="I303" s="613"/>
      <c r="J303" s="613"/>
      <c r="K303" s="613"/>
      <c r="L303" s="529"/>
      <c r="M303" s="529"/>
      <c r="N303" s="529"/>
      <c r="O303" s="529"/>
      <c r="P303" s="529"/>
      <c r="Q303" s="529"/>
      <c r="R303" s="529"/>
      <c r="S303" s="529"/>
      <c r="T303" s="529"/>
      <c r="U303" s="529"/>
      <c r="V303" s="529"/>
    </row>
    <row r="304" spans="1:22" ht="15.75" customHeight="1">
      <c r="A304" s="764"/>
      <c r="B304" s="765"/>
      <c r="C304" s="765"/>
      <c r="D304" s="766"/>
      <c r="E304" s="613"/>
      <c r="F304" s="613"/>
      <c r="G304" s="613"/>
      <c r="H304" s="613"/>
      <c r="I304" s="613"/>
      <c r="J304" s="613"/>
      <c r="K304" s="613"/>
      <c r="L304" s="529"/>
      <c r="M304" s="529"/>
      <c r="N304" s="529"/>
      <c r="O304" s="529"/>
      <c r="P304" s="529"/>
      <c r="Q304" s="529"/>
      <c r="R304" s="529"/>
      <c r="S304" s="529"/>
      <c r="T304" s="529"/>
      <c r="U304" s="529"/>
      <c r="V304" s="529"/>
    </row>
    <row r="305" spans="1:22" ht="46.5" customHeight="1">
      <c r="A305" s="764"/>
      <c r="B305" s="765"/>
      <c r="C305" s="765"/>
      <c r="D305" s="766"/>
      <c r="E305" s="613"/>
      <c r="F305" s="613"/>
      <c r="G305" s="613"/>
      <c r="H305" s="613"/>
      <c r="I305" s="613"/>
      <c r="J305" s="613"/>
      <c r="K305" s="613"/>
      <c r="L305" s="529"/>
      <c r="M305" s="529"/>
      <c r="N305" s="529"/>
      <c r="O305" s="529"/>
      <c r="P305" s="529"/>
      <c r="Q305" s="529"/>
      <c r="R305" s="529"/>
      <c r="S305" s="529"/>
      <c r="T305" s="529"/>
      <c r="U305" s="529"/>
      <c r="V305" s="529"/>
    </row>
    <row r="306" spans="1:22" ht="42" customHeight="1">
      <c r="A306" s="764"/>
      <c r="B306" s="765"/>
      <c r="C306" s="765"/>
      <c r="D306" s="766"/>
      <c r="E306" s="613"/>
      <c r="F306" s="613"/>
      <c r="G306" s="613"/>
      <c r="H306" s="613"/>
      <c r="I306" s="613"/>
      <c r="J306" s="613"/>
      <c r="K306" s="613"/>
      <c r="L306" s="529"/>
      <c r="M306" s="529"/>
      <c r="N306" s="529"/>
      <c r="O306" s="529"/>
      <c r="P306" s="529"/>
      <c r="Q306" s="529"/>
      <c r="R306" s="529"/>
      <c r="S306" s="529"/>
      <c r="T306" s="529"/>
      <c r="U306" s="529"/>
      <c r="V306" s="529"/>
    </row>
    <row r="307" spans="1:22" ht="15.75" customHeight="1">
      <c r="A307" s="764"/>
      <c r="B307" s="765"/>
      <c r="C307" s="765"/>
      <c r="D307" s="766"/>
      <c r="E307" s="613"/>
      <c r="F307" s="613"/>
      <c r="G307" s="613"/>
      <c r="H307" s="613"/>
      <c r="I307" s="613"/>
      <c r="J307" s="613"/>
      <c r="K307" s="613"/>
      <c r="L307" s="529"/>
      <c r="M307" s="529"/>
      <c r="N307" s="529"/>
      <c r="O307" s="529"/>
      <c r="P307" s="529"/>
      <c r="Q307" s="529"/>
      <c r="R307" s="529"/>
      <c r="S307" s="529"/>
      <c r="T307" s="529"/>
      <c r="U307" s="529"/>
      <c r="V307" s="529"/>
    </row>
    <row r="308" spans="1:22" ht="42" customHeight="1">
      <c r="A308" s="764"/>
      <c r="B308" s="765"/>
      <c r="C308" s="765"/>
      <c r="D308" s="766"/>
      <c r="E308" s="613"/>
      <c r="F308" s="613"/>
      <c r="G308" s="613"/>
      <c r="H308" s="614"/>
      <c r="I308" s="613"/>
      <c r="J308" s="613"/>
      <c r="K308" s="613"/>
      <c r="L308" s="529"/>
      <c r="M308" s="529"/>
      <c r="N308" s="529"/>
      <c r="O308" s="529"/>
      <c r="P308" s="529"/>
      <c r="Q308" s="529"/>
      <c r="R308" s="529"/>
      <c r="S308" s="529"/>
      <c r="T308" s="529"/>
      <c r="U308" s="529"/>
      <c r="V308" s="529"/>
    </row>
    <row r="309" spans="1:22" ht="66.75" customHeight="1">
      <c r="A309" s="764"/>
      <c r="B309" s="765"/>
      <c r="C309" s="765"/>
      <c r="D309" s="766"/>
      <c r="E309" s="613"/>
      <c r="F309" s="613"/>
      <c r="G309" s="613"/>
      <c r="H309" s="614"/>
      <c r="I309" s="613"/>
      <c r="J309" s="613"/>
      <c r="K309" s="613"/>
      <c r="L309" s="529"/>
      <c r="M309" s="529"/>
      <c r="N309" s="529"/>
      <c r="O309" s="529"/>
      <c r="P309" s="529"/>
      <c r="Q309" s="529"/>
      <c r="R309" s="529"/>
      <c r="S309" s="529"/>
      <c r="T309" s="529"/>
      <c r="U309" s="529"/>
      <c r="V309" s="529"/>
    </row>
    <row r="310" spans="1:22" ht="37.5" customHeight="1">
      <c r="A310" s="762"/>
      <c r="B310" s="763"/>
      <c r="C310" s="763"/>
      <c r="D310" s="763"/>
      <c r="E310" s="616"/>
      <c r="F310" s="616"/>
      <c r="G310" s="616"/>
      <c r="H310" s="616"/>
      <c r="I310" s="616"/>
      <c r="J310" s="616"/>
      <c r="K310" s="616"/>
      <c r="L310" s="529"/>
      <c r="M310" s="529"/>
      <c r="N310" s="529"/>
      <c r="O310" s="529"/>
      <c r="P310" s="529"/>
      <c r="Q310" s="529"/>
      <c r="R310" s="529"/>
      <c r="S310" s="529"/>
      <c r="T310" s="529"/>
      <c r="U310" s="529"/>
      <c r="V310" s="529"/>
    </row>
    <row r="311" spans="1:22" ht="31.5" customHeight="1">
      <c r="A311" s="723"/>
      <c r="B311" s="724"/>
      <c r="C311" s="724"/>
      <c r="D311" s="725"/>
      <c r="E311" s="613"/>
      <c r="F311" s="613"/>
      <c r="G311" s="613"/>
      <c r="H311" s="614"/>
      <c r="I311" s="613"/>
      <c r="J311" s="613"/>
      <c r="K311" s="613"/>
      <c r="L311" s="529"/>
      <c r="M311" s="529"/>
      <c r="N311" s="529"/>
      <c r="O311" s="529"/>
      <c r="P311" s="529"/>
      <c r="Q311" s="529"/>
      <c r="R311" s="529"/>
      <c r="S311" s="529"/>
      <c r="T311" s="529"/>
      <c r="U311" s="529"/>
      <c r="V311" s="529"/>
    </row>
    <row r="312" spans="1:22" ht="70.5" customHeight="1">
      <c r="A312" s="723"/>
      <c r="B312" s="724"/>
      <c r="C312" s="724"/>
      <c r="D312" s="725"/>
      <c r="E312" s="613"/>
      <c r="F312" s="613"/>
      <c r="G312" s="613"/>
      <c r="H312" s="613"/>
      <c r="I312" s="613"/>
      <c r="J312" s="613"/>
      <c r="K312" s="613"/>
      <c r="L312" s="529"/>
      <c r="M312" s="529"/>
      <c r="N312" s="529"/>
      <c r="O312" s="529"/>
      <c r="P312" s="529"/>
      <c r="Q312" s="529"/>
      <c r="R312" s="529"/>
      <c r="S312" s="529"/>
      <c r="T312" s="529"/>
      <c r="U312" s="529"/>
      <c r="V312" s="529"/>
    </row>
    <row r="313" spans="1:22" ht="18.75">
      <c r="A313" s="723"/>
      <c r="B313" s="724"/>
      <c r="C313" s="724"/>
      <c r="D313" s="725"/>
      <c r="E313" s="613"/>
      <c r="F313" s="613"/>
      <c r="G313" s="613"/>
      <c r="H313" s="613"/>
      <c r="I313" s="613"/>
      <c r="J313" s="613"/>
      <c r="K313" s="613"/>
      <c r="L313" s="529"/>
      <c r="M313" s="529"/>
      <c r="N313" s="529"/>
      <c r="O313" s="529"/>
      <c r="P313" s="529"/>
      <c r="Q313" s="529"/>
      <c r="R313" s="529"/>
      <c r="S313" s="529"/>
      <c r="T313" s="529"/>
      <c r="U313" s="529"/>
      <c r="V313" s="529"/>
    </row>
    <row r="314" spans="1:22" ht="15.75" customHeight="1">
      <c r="A314" s="723"/>
      <c r="B314" s="724"/>
      <c r="C314" s="724"/>
      <c r="D314" s="725"/>
      <c r="E314" s="613"/>
      <c r="F314" s="613"/>
      <c r="G314" s="613"/>
      <c r="H314" s="613"/>
      <c r="I314" s="613"/>
      <c r="J314" s="613"/>
      <c r="K314" s="613"/>
      <c r="L314" s="529"/>
      <c r="M314" s="529"/>
      <c r="N314" s="529"/>
      <c r="O314" s="529"/>
      <c r="P314" s="529"/>
      <c r="Q314" s="529"/>
      <c r="R314" s="529"/>
      <c r="S314" s="529"/>
      <c r="T314" s="529"/>
      <c r="U314" s="529"/>
      <c r="V314" s="529"/>
    </row>
    <row r="315" spans="1:22" ht="57.75" customHeight="1">
      <c r="A315" s="723"/>
      <c r="B315" s="724"/>
      <c r="C315" s="724"/>
      <c r="D315" s="725"/>
      <c r="E315" s="613"/>
      <c r="F315" s="613"/>
      <c r="G315" s="613"/>
      <c r="H315" s="613"/>
      <c r="I315" s="613"/>
      <c r="J315" s="613"/>
      <c r="K315" s="613"/>
      <c r="L315" s="529"/>
      <c r="M315" s="529"/>
      <c r="N315" s="529"/>
      <c r="O315" s="529"/>
      <c r="P315" s="529"/>
      <c r="Q315" s="529"/>
      <c r="R315" s="529"/>
      <c r="S315" s="529"/>
      <c r="T315" s="529"/>
      <c r="U315" s="529"/>
      <c r="V315" s="529"/>
    </row>
    <row r="316" spans="1:22" ht="36" customHeight="1">
      <c r="A316" s="723"/>
      <c r="B316" s="724"/>
      <c r="C316" s="724"/>
      <c r="D316" s="725"/>
      <c r="E316" s="613"/>
      <c r="F316" s="613"/>
      <c r="G316" s="613"/>
      <c r="H316" s="613"/>
      <c r="I316" s="613"/>
      <c r="J316" s="613"/>
      <c r="K316" s="613"/>
      <c r="L316" s="529"/>
      <c r="M316" s="529"/>
      <c r="N316" s="529"/>
      <c r="O316" s="529"/>
      <c r="P316" s="529"/>
      <c r="Q316" s="529"/>
      <c r="R316" s="529"/>
      <c r="S316" s="529"/>
      <c r="T316" s="529"/>
      <c r="U316" s="529"/>
      <c r="V316" s="529"/>
    </row>
    <row r="317" spans="1:22" ht="54" customHeight="1">
      <c r="A317" s="723"/>
      <c r="B317" s="724"/>
      <c r="C317" s="724"/>
      <c r="D317" s="725"/>
      <c r="E317" s="613"/>
      <c r="F317" s="613"/>
      <c r="G317" s="613"/>
      <c r="H317" s="613"/>
      <c r="I317" s="613"/>
      <c r="J317" s="613"/>
      <c r="K317" s="613"/>
      <c r="L317" s="529"/>
      <c r="M317" s="529"/>
      <c r="N317" s="529"/>
      <c r="O317" s="529"/>
      <c r="P317" s="529"/>
      <c r="Q317" s="529"/>
      <c r="R317" s="529"/>
      <c r="S317" s="529"/>
      <c r="T317" s="529"/>
      <c r="U317" s="529"/>
      <c r="V317" s="529"/>
    </row>
    <row r="318" spans="1:22" ht="33.75" customHeight="1">
      <c r="A318" s="723"/>
      <c r="B318" s="724"/>
      <c r="C318" s="724"/>
      <c r="D318" s="725"/>
      <c r="E318" s="613"/>
      <c r="F318" s="613"/>
      <c r="G318" s="613"/>
      <c r="H318" s="613"/>
      <c r="I318" s="613"/>
      <c r="J318" s="613"/>
      <c r="K318" s="613"/>
      <c r="L318" s="529"/>
      <c r="M318" s="529"/>
      <c r="N318" s="529"/>
      <c r="O318" s="529"/>
      <c r="P318" s="529"/>
      <c r="Q318" s="529"/>
      <c r="R318" s="529"/>
      <c r="S318" s="529"/>
      <c r="T318" s="529"/>
      <c r="U318" s="529"/>
      <c r="V318" s="529"/>
    </row>
    <row r="319" spans="1:22" ht="57" customHeight="1">
      <c r="A319" s="723"/>
      <c r="B319" s="724"/>
      <c r="C319" s="724"/>
      <c r="D319" s="725"/>
      <c r="E319" s="613"/>
      <c r="F319" s="613"/>
      <c r="G319" s="613"/>
      <c r="H319" s="613"/>
      <c r="I319" s="613"/>
      <c r="J319" s="613"/>
      <c r="K319" s="613"/>
      <c r="L319" s="529"/>
      <c r="M319" s="529"/>
      <c r="N319" s="529"/>
      <c r="O319" s="529"/>
      <c r="P319" s="529"/>
      <c r="Q319" s="529"/>
      <c r="R319" s="529"/>
      <c r="S319" s="529"/>
      <c r="T319" s="529"/>
      <c r="U319" s="529"/>
      <c r="V319" s="529"/>
    </row>
    <row r="320" spans="1:22" ht="62.25" customHeight="1">
      <c r="A320" s="723"/>
      <c r="B320" s="724"/>
      <c r="C320" s="724"/>
      <c r="D320" s="725"/>
      <c r="E320" s="613"/>
      <c r="F320" s="613"/>
      <c r="G320" s="613"/>
      <c r="H320" s="613"/>
      <c r="I320" s="613"/>
      <c r="J320" s="613"/>
      <c r="K320" s="613"/>
      <c r="L320" s="529"/>
      <c r="M320" s="529"/>
      <c r="N320" s="529"/>
      <c r="O320" s="529"/>
      <c r="P320" s="529"/>
      <c r="Q320" s="529"/>
      <c r="R320" s="529"/>
      <c r="S320" s="529"/>
      <c r="T320" s="529"/>
      <c r="U320" s="529"/>
      <c r="V320" s="529"/>
    </row>
    <row r="321" spans="1:22" ht="67.5" customHeight="1">
      <c r="A321" s="723"/>
      <c r="B321" s="724"/>
      <c r="C321" s="724"/>
      <c r="D321" s="725"/>
      <c r="E321" s="613"/>
      <c r="F321" s="613"/>
      <c r="G321" s="613"/>
      <c r="H321" s="613"/>
      <c r="I321" s="613"/>
      <c r="J321" s="613"/>
      <c r="K321" s="613"/>
      <c r="L321" s="529"/>
      <c r="M321" s="529"/>
      <c r="N321" s="529"/>
      <c r="O321" s="529"/>
      <c r="P321" s="529"/>
      <c r="Q321" s="529"/>
      <c r="R321" s="529"/>
      <c r="S321" s="529"/>
      <c r="T321" s="529"/>
      <c r="U321" s="529"/>
      <c r="V321" s="529"/>
    </row>
    <row r="322" spans="1:22" ht="45" customHeight="1">
      <c r="A322" s="767"/>
      <c r="B322" s="768"/>
      <c r="C322" s="768"/>
      <c r="D322" s="769"/>
      <c r="E322" s="613"/>
      <c r="F322" s="613"/>
      <c r="G322" s="613"/>
      <c r="H322" s="613"/>
      <c r="I322" s="613"/>
      <c r="J322" s="613"/>
      <c r="K322" s="613"/>
      <c r="L322" s="529"/>
      <c r="M322" s="529"/>
      <c r="N322" s="529"/>
      <c r="O322" s="529"/>
      <c r="P322" s="529"/>
      <c r="Q322" s="529"/>
      <c r="R322" s="529"/>
      <c r="S322" s="529"/>
      <c r="T322" s="529"/>
      <c r="U322" s="529"/>
      <c r="V322" s="529"/>
    </row>
    <row r="323" spans="1:22" ht="71.25" customHeight="1">
      <c r="A323" s="723"/>
      <c r="B323" s="724"/>
      <c r="C323" s="724"/>
      <c r="D323" s="725"/>
      <c r="E323" s="613"/>
      <c r="F323" s="613"/>
      <c r="G323" s="613"/>
      <c r="H323" s="613"/>
      <c r="I323" s="613"/>
      <c r="J323" s="613"/>
      <c r="K323" s="613"/>
      <c r="L323" s="529"/>
      <c r="M323" s="529"/>
      <c r="N323" s="529"/>
      <c r="O323" s="529"/>
      <c r="P323" s="529"/>
      <c r="Q323" s="529"/>
      <c r="R323" s="529"/>
      <c r="S323" s="529"/>
      <c r="T323" s="529"/>
      <c r="U323" s="529"/>
      <c r="V323" s="529"/>
    </row>
    <row r="324" spans="1:22" ht="58.5" customHeight="1">
      <c r="A324" s="723"/>
      <c r="B324" s="724"/>
      <c r="C324" s="724"/>
      <c r="D324" s="725"/>
      <c r="E324" s="613"/>
      <c r="F324" s="613"/>
      <c r="G324" s="613"/>
      <c r="H324" s="613"/>
      <c r="I324" s="613"/>
      <c r="J324" s="613"/>
      <c r="K324" s="613"/>
      <c r="L324" s="529"/>
      <c r="M324" s="529"/>
      <c r="N324" s="529"/>
      <c r="O324" s="529"/>
      <c r="P324" s="529"/>
      <c r="Q324" s="529"/>
      <c r="R324" s="529"/>
      <c r="S324" s="529"/>
      <c r="T324" s="529"/>
      <c r="U324" s="529"/>
      <c r="V324" s="529"/>
    </row>
    <row r="325" spans="1:22" ht="43.5" customHeight="1">
      <c r="A325" s="723"/>
      <c r="B325" s="724"/>
      <c r="C325" s="724"/>
      <c r="D325" s="725"/>
      <c r="E325" s="613"/>
      <c r="F325" s="613"/>
      <c r="G325" s="613"/>
      <c r="H325" s="613"/>
      <c r="I325" s="613"/>
      <c r="J325" s="613"/>
      <c r="K325" s="613"/>
      <c r="L325" s="529"/>
      <c r="M325" s="529"/>
      <c r="N325" s="529"/>
      <c r="O325" s="529"/>
      <c r="P325" s="529"/>
      <c r="Q325" s="529"/>
      <c r="R325" s="529"/>
      <c r="S325" s="529"/>
      <c r="T325" s="529"/>
      <c r="U325" s="529"/>
      <c r="V325" s="529"/>
    </row>
    <row r="326" spans="1:22" ht="15.75" customHeight="1">
      <c r="A326" s="723"/>
      <c r="B326" s="724"/>
      <c r="C326" s="724"/>
      <c r="D326" s="725"/>
      <c r="E326" s="613"/>
      <c r="F326" s="613"/>
      <c r="G326" s="613"/>
      <c r="H326" s="613"/>
      <c r="I326" s="613"/>
      <c r="J326" s="613"/>
      <c r="K326" s="613"/>
      <c r="L326" s="529"/>
      <c r="M326" s="529"/>
      <c r="N326" s="529"/>
      <c r="O326" s="529"/>
      <c r="P326" s="529"/>
      <c r="Q326" s="529"/>
      <c r="R326" s="529"/>
      <c r="S326" s="529"/>
      <c r="T326" s="529"/>
      <c r="U326" s="529"/>
      <c r="V326" s="529"/>
    </row>
    <row r="327" spans="1:22" ht="34.5" customHeight="1">
      <c r="A327" s="723"/>
      <c r="B327" s="724"/>
      <c r="C327" s="724"/>
      <c r="D327" s="725"/>
      <c r="E327" s="613"/>
      <c r="F327" s="613"/>
      <c r="G327" s="613"/>
      <c r="H327" s="613"/>
      <c r="I327" s="613"/>
      <c r="J327" s="613"/>
      <c r="K327" s="613"/>
      <c r="L327" s="529"/>
      <c r="M327" s="529"/>
      <c r="N327" s="529"/>
      <c r="O327" s="529"/>
      <c r="P327" s="529"/>
      <c r="Q327" s="529"/>
      <c r="R327" s="529"/>
      <c r="S327" s="529"/>
      <c r="T327" s="529"/>
      <c r="U327" s="529"/>
      <c r="V327" s="529"/>
    </row>
    <row r="328" spans="1:22" ht="30.75" customHeight="1">
      <c r="A328" s="723"/>
      <c r="B328" s="724"/>
      <c r="C328" s="724"/>
      <c r="D328" s="725"/>
      <c r="E328" s="613"/>
      <c r="F328" s="613"/>
      <c r="G328" s="613"/>
      <c r="H328" s="613"/>
      <c r="I328" s="613"/>
      <c r="J328" s="613"/>
      <c r="K328" s="613"/>
      <c r="L328" s="529"/>
      <c r="M328" s="529"/>
      <c r="N328" s="529"/>
      <c r="O328" s="529"/>
      <c r="P328" s="529"/>
      <c r="Q328" s="529"/>
      <c r="R328" s="529"/>
      <c r="S328" s="529"/>
      <c r="T328" s="529"/>
      <c r="U328" s="529"/>
      <c r="V328" s="529"/>
    </row>
    <row r="329" spans="1:22" ht="34.5" customHeight="1">
      <c r="A329" s="723"/>
      <c r="B329" s="724"/>
      <c r="C329" s="724"/>
      <c r="D329" s="725"/>
      <c r="E329" s="613"/>
      <c r="F329" s="613"/>
      <c r="G329" s="613"/>
      <c r="H329" s="613"/>
      <c r="I329" s="613"/>
      <c r="J329" s="613"/>
      <c r="K329" s="613"/>
      <c r="L329" s="529"/>
      <c r="M329" s="529"/>
      <c r="N329" s="529"/>
      <c r="O329" s="529"/>
      <c r="P329" s="529"/>
      <c r="Q329" s="529"/>
      <c r="R329" s="529"/>
      <c r="S329" s="529"/>
      <c r="T329" s="529"/>
      <c r="U329" s="529"/>
      <c r="V329" s="529"/>
    </row>
    <row r="330" spans="1:22" ht="25.5" customHeight="1">
      <c r="A330" s="723"/>
      <c r="B330" s="724"/>
      <c r="C330" s="724"/>
      <c r="D330" s="725"/>
      <c r="E330" s="613"/>
      <c r="F330" s="613"/>
      <c r="G330" s="613"/>
      <c r="H330" s="613"/>
      <c r="I330" s="613"/>
      <c r="J330" s="613"/>
      <c r="K330" s="613"/>
      <c r="L330" s="529"/>
      <c r="M330" s="529"/>
      <c r="N330" s="529"/>
      <c r="O330" s="529"/>
      <c r="P330" s="529"/>
      <c r="Q330" s="529"/>
      <c r="R330" s="529"/>
      <c r="S330" s="529"/>
      <c r="T330" s="529"/>
      <c r="U330" s="529"/>
      <c r="V330" s="529"/>
    </row>
    <row r="331" spans="1:22" ht="27.75" customHeight="1">
      <c r="A331" s="723"/>
      <c r="B331" s="724"/>
      <c r="C331" s="724"/>
      <c r="D331" s="725"/>
      <c r="E331" s="613"/>
      <c r="F331" s="613"/>
      <c r="G331" s="613"/>
      <c r="H331" s="613"/>
      <c r="I331" s="613"/>
      <c r="J331" s="613"/>
      <c r="K331" s="613"/>
      <c r="L331" s="529"/>
      <c r="M331" s="529"/>
      <c r="N331" s="529"/>
      <c r="O331" s="529"/>
      <c r="P331" s="529"/>
      <c r="Q331" s="529"/>
      <c r="R331" s="529"/>
      <c r="S331" s="529"/>
      <c r="T331" s="529"/>
      <c r="U331" s="529"/>
      <c r="V331" s="529"/>
    </row>
    <row r="332" spans="1:22" ht="15.75" customHeight="1">
      <c r="A332" s="723"/>
      <c r="B332" s="724"/>
      <c r="C332" s="724"/>
      <c r="D332" s="725"/>
      <c r="E332" s="613"/>
      <c r="F332" s="613"/>
      <c r="G332" s="613"/>
      <c r="H332" s="613"/>
      <c r="I332" s="613"/>
      <c r="J332" s="613"/>
      <c r="K332" s="613"/>
      <c r="L332" s="529"/>
      <c r="M332" s="529"/>
      <c r="N332" s="529"/>
      <c r="O332" s="529"/>
      <c r="P332" s="529"/>
      <c r="Q332" s="529"/>
      <c r="R332" s="529"/>
      <c r="S332" s="529"/>
      <c r="T332" s="529"/>
      <c r="U332" s="529"/>
      <c r="V332" s="529"/>
    </row>
    <row r="333" spans="1:22" ht="15.75" customHeight="1">
      <c r="A333" s="723"/>
      <c r="B333" s="724"/>
      <c r="C333" s="724"/>
      <c r="D333" s="725"/>
      <c r="E333" s="613"/>
      <c r="F333" s="613"/>
      <c r="G333" s="613"/>
      <c r="H333" s="613"/>
      <c r="I333" s="613"/>
      <c r="J333" s="613"/>
      <c r="K333" s="613"/>
      <c r="L333" s="529"/>
      <c r="M333" s="529"/>
      <c r="N333" s="529"/>
      <c r="O333" s="529"/>
      <c r="P333" s="529"/>
      <c r="Q333" s="529"/>
      <c r="R333" s="529"/>
      <c r="S333" s="529"/>
      <c r="T333" s="529"/>
      <c r="U333" s="529"/>
      <c r="V333" s="529"/>
    </row>
    <row r="334" spans="1:22" ht="15.75" customHeight="1">
      <c r="A334" s="723"/>
      <c r="B334" s="724"/>
      <c r="C334" s="724"/>
      <c r="D334" s="725"/>
      <c r="E334" s="613"/>
      <c r="F334" s="613"/>
      <c r="G334" s="613"/>
      <c r="H334" s="613"/>
      <c r="I334" s="613"/>
      <c r="J334" s="613"/>
      <c r="K334" s="613"/>
      <c r="L334" s="529"/>
      <c r="M334" s="529"/>
      <c r="N334" s="529"/>
      <c r="O334" s="529"/>
      <c r="P334" s="529"/>
      <c r="Q334" s="529"/>
      <c r="R334" s="529"/>
      <c r="S334" s="529"/>
      <c r="T334" s="529"/>
      <c r="U334" s="529"/>
      <c r="V334" s="529"/>
    </row>
    <row r="335" spans="1:22" ht="15.75" customHeight="1">
      <c r="A335" s="723"/>
      <c r="B335" s="724"/>
      <c r="C335" s="724"/>
      <c r="D335" s="725"/>
      <c r="E335" s="613"/>
      <c r="F335" s="613"/>
      <c r="G335" s="613"/>
      <c r="H335" s="613"/>
      <c r="I335" s="613"/>
      <c r="J335" s="613"/>
      <c r="K335" s="613"/>
      <c r="L335" s="529"/>
      <c r="M335" s="529"/>
      <c r="N335" s="529"/>
      <c r="O335" s="529"/>
      <c r="P335" s="529"/>
      <c r="Q335" s="529"/>
      <c r="R335" s="529"/>
      <c r="S335" s="529"/>
      <c r="T335" s="529"/>
      <c r="U335" s="529"/>
      <c r="V335" s="529"/>
    </row>
    <row r="336" spans="1:22" ht="67.5" customHeight="1">
      <c r="A336" s="723"/>
      <c r="B336" s="724"/>
      <c r="C336" s="724"/>
      <c r="D336" s="725"/>
      <c r="E336" s="613"/>
      <c r="F336" s="613"/>
      <c r="G336" s="613"/>
      <c r="H336" s="613"/>
      <c r="I336" s="613"/>
      <c r="J336" s="613"/>
      <c r="K336" s="613"/>
      <c r="L336" s="529"/>
      <c r="M336" s="529"/>
      <c r="N336" s="529"/>
      <c r="O336" s="529"/>
      <c r="P336" s="529"/>
      <c r="Q336" s="529"/>
      <c r="R336" s="529"/>
      <c r="S336" s="529"/>
      <c r="T336" s="529"/>
      <c r="U336" s="529"/>
      <c r="V336" s="529"/>
    </row>
    <row r="337" spans="1:22" ht="18.75">
      <c r="A337" s="723"/>
      <c r="B337" s="724"/>
      <c r="C337" s="724"/>
      <c r="D337" s="725"/>
      <c r="E337" s="613"/>
      <c r="F337" s="613"/>
      <c r="G337" s="613"/>
      <c r="H337" s="613"/>
      <c r="I337" s="613"/>
      <c r="J337" s="613"/>
      <c r="K337" s="613"/>
      <c r="L337" s="529"/>
      <c r="M337" s="529"/>
      <c r="N337" s="529"/>
      <c r="O337" s="529"/>
      <c r="P337" s="529"/>
      <c r="Q337" s="529"/>
      <c r="R337" s="529"/>
      <c r="S337" s="529"/>
      <c r="T337" s="529"/>
      <c r="U337" s="529"/>
      <c r="V337" s="529"/>
    </row>
    <row r="338" spans="1:22" ht="43.5" customHeight="1">
      <c r="A338" s="723"/>
      <c r="B338" s="724"/>
      <c r="C338" s="724"/>
      <c r="D338" s="725"/>
      <c r="E338" s="613"/>
      <c r="F338" s="613"/>
      <c r="G338" s="613"/>
      <c r="H338" s="613"/>
      <c r="I338" s="613"/>
      <c r="J338" s="613"/>
      <c r="K338" s="613"/>
      <c r="L338" s="529"/>
      <c r="M338" s="529"/>
      <c r="N338" s="529"/>
      <c r="O338" s="529"/>
      <c r="P338" s="529"/>
      <c r="Q338" s="529"/>
      <c r="R338" s="529"/>
      <c r="S338" s="529"/>
      <c r="T338" s="529"/>
      <c r="U338" s="529"/>
      <c r="V338" s="529"/>
    </row>
    <row r="339" spans="1:22" ht="42" customHeight="1">
      <c r="A339" s="723"/>
      <c r="B339" s="724"/>
      <c r="C339" s="724"/>
      <c r="D339" s="725"/>
      <c r="E339" s="613"/>
      <c r="F339" s="613"/>
      <c r="G339" s="613"/>
      <c r="H339" s="613"/>
      <c r="I339" s="613"/>
      <c r="J339" s="613"/>
      <c r="K339" s="613"/>
      <c r="L339" s="529"/>
      <c r="M339" s="529"/>
      <c r="N339" s="529"/>
      <c r="O339" s="529"/>
      <c r="P339" s="529"/>
      <c r="Q339" s="529"/>
      <c r="R339" s="529"/>
      <c r="S339" s="529"/>
      <c r="T339" s="529"/>
      <c r="U339" s="529"/>
      <c r="V339" s="529"/>
    </row>
    <row r="340" spans="1:22" ht="60.75" customHeight="1">
      <c r="A340" s="723"/>
      <c r="B340" s="724"/>
      <c r="C340" s="724"/>
      <c r="D340" s="725"/>
      <c r="E340" s="613"/>
      <c r="F340" s="613"/>
      <c r="G340" s="613"/>
      <c r="H340" s="613"/>
      <c r="I340" s="613"/>
      <c r="J340" s="613"/>
      <c r="K340" s="613"/>
      <c r="L340" s="529"/>
      <c r="M340" s="529"/>
      <c r="N340" s="529"/>
      <c r="O340" s="529"/>
      <c r="P340" s="529"/>
      <c r="Q340" s="529"/>
      <c r="R340" s="529"/>
      <c r="S340" s="529"/>
      <c r="T340" s="529"/>
      <c r="U340" s="529"/>
      <c r="V340" s="529"/>
    </row>
    <row r="341" spans="1:22" ht="48" customHeight="1">
      <c r="A341" s="723"/>
      <c r="B341" s="724"/>
      <c r="C341" s="724"/>
      <c r="D341" s="725"/>
      <c r="E341" s="613"/>
      <c r="F341" s="613"/>
      <c r="G341" s="613"/>
      <c r="H341" s="613"/>
      <c r="I341" s="613"/>
      <c r="J341" s="613"/>
      <c r="K341" s="613"/>
      <c r="L341" s="529"/>
      <c r="M341" s="529"/>
      <c r="N341" s="529"/>
      <c r="O341" s="529"/>
      <c r="P341" s="529"/>
      <c r="Q341" s="529"/>
      <c r="R341" s="529"/>
      <c r="S341" s="529"/>
      <c r="T341" s="529"/>
      <c r="U341" s="529"/>
      <c r="V341" s="529"/>
    </row>
    <row r="342" spans="1:22" ht="33" customHeight="1">
      <c r="A342" s="723"/>
      <c r="B342" s="724"/>
      <c r="C342" s="724"/>
      <c r="D342" s="725"/>
      <c r="E342" s="613"/>
      <c r="F342" s="613"/>
      <c r="G342" s="613"/>
      <c r="H342" s="613"/>
      <c r="I342" s="613"/>
      <c r="J342" s="613"/>
      <c r="K342" s="613"/>
      <c r="L342" s="529"/>
      <c r="M342" s="529"/>
      <c r="N342" s="529"/>
      <c r="O342" s="529"/>
      <c r="P342" s="529"/>
      <c r="Q342" s="529"/>
      <c r="R342" s="529"/>
      <c r="S342" s="529"/>
      <c r="T342" s="529"/>
      <c r="U342" s="529"/>
      <c r="V342" s="529"/>
    </row>
    <row r="343" spans="1:22" ht="64.5" customHeight="1">
      <c r="A343" s="723"/>
      <c r="B343" s="724"/>
      <c r="C343" s="724"/>
      <c r="D343" s="725"/>
      <c r="E343" s="613"/>
      <c r="F343" s="613"/>
      <c r="G343" s="613"/>
      <c r="H343" s="613"/>
      <c r="I343" s="613"/>
      <c r="J343" s="613"/>
      <c r="K343" s="613"/>
      <c r="L343" s="529"/>
      <c r="M343" s="529"/>
      <c r="N343" s="529"/>
      <c r="O343" s="529"/>
      <c r="P343" s="529"/>
      <c r="Q343" s="529"/>
      <c r="R343" s="529"/>
      <c r="S343" s="529"/>
      <c r="T343" s="529"/>
      <c r="U343" s="529"/>
      <c r="V343" s="529"/>
    </row>
    <row r="344" spans="1:22" ht="15.75" customHeight="1">
      <c r="A344" s="723"/>
      <c r="B344" s="724"/>
      <c r="C344" s="724"/>
      <c r="D344" s="725"/>
      <c r="E344" s="613"/>
      <c r="F344" s="613"/>
      <c r="G344" s="613"/>
      <c r="H344" s="613"/>
      <c r="I344" s="613"/>
      <c r="J344" s="613"/>
      <c r="K344" s="613"/>
      <c r="L344" s="529"/>
      <c r="M344" s="529"/>
      <c r="N344" s="529"/>
      <c r="O344" s="529"/>
      <c r="P344" s="529"/>
      <c r="Q344" s="529"/>
      <c r="R344" s="529"/>
      <c r="S344" s="529"/>
      <c r="T344" s="529"/>
      <c r="U344" s="529"/>
      <c r="V344" s="529"/>
    </row>
    <row r="345" spans="1:22" ht="15.75" customHeight="1">
      <c r="A345" s="723"/>
      <c r="B345" s="724"/>
      <c r="C345" s="724"/>
      <c r="D345" s="725"/>
      <c r="E345" s="613"/>
      <c r="F345" s="613"/>
      <c r="G345" s="613"/>
      <c r="H345" s="613"/>
      <c r="I345" s="613"/>
      <c r="J345" s="613"/>
      <c r="K345" s="613"/>
      <c r="L345" s="529"/>
      <c r="M345" s="529"/>
      <c r="N345" s="529"/>
      <c r="O345" s="529"/>
      <c r="P345" s="529"/>
      <c r="Q345" s="529"/>
      <c r="R345" s="529"/>
      <c r="S345" s="529"/>
      <c r="T345" s="529"/>
      <c r="U345" s="529"/>
      <c r="V345" s="529"/>
    </row>
    <row r="346" spans="1:22" ht="18.75">
      <c r="A346" s="723"/>
      <c r="B346" s="770"/>
      <c r="C346" s="770"/>
      <c r="D346" s="771"/>
      <c r="E346" s="613"/>
      <c r="F346" s="613"/>
      <c r="G346" s="613"/>
      <c r="H346" s="613"/>
      <c r="I346" s="613"/>
      <c r="J346" s="613"/>
      <c r="K346" s="613"/>
      <c r="L346" s="529"/>
      <c r="M346" s="529"/>
      <c r="N346" s="529"/>
      <c r="O346" s="529"/>
      <c r="P346" s="529"/>
      <c r="Q346" s="529"/>
      <c r="R346" s="529"/>
      <c r="S346" s="529"/>
      <c r="T346" s="529"/>
      <c r="U346" s="529"/>
      <c r="V346" s="529"/>
    </row>
    <row r="347" spans="1:22" ht="15.75" customHeight="1">
      <c r="A347" s="723"/>
      <c r="B347" s="770"/>
      <c r="C347" s="770"/>
      <c r="D347" s="771"/>
      <c r="E347" s="613"/>
      <c r="F347" s="613"/>
      <c r="G347" s="613"/>
      <c r="H347" s="613"/>
      <c r="I347" s="613"/>
      <c r="J347" s="613"/>
      <c r="K347" s="613"/>
      <c r="L347" s="529"/>
      <c r="M347" s="529"/>
      <c r="N347" s="529"/>
      <c r="O347" s="529"/>
      <c r="P347" s="529"/>
      <c r="Q347" s="529"/>
      <c r="R347" s="529"/>
      <c r="S347" s="529"/>
      <c r="T347" s="529"/>
      <c r="U347" s="529"/>
      <c r="V347" s="529"/>
    </row>
    <row r="348" spans="1:22" ht="18.75">
      <c r="A348" s="723"/>
      <c r="B348" s="770"/>
      <c r="C348" s="770"/>
      <c r="D348" s="771"/>
      <c r="E348" s="613"/>
      <c r="F348" s="613"/>
      <c r="G348" s="613"/>
      <c r="H348" s="613"/>
      <c r="I348" s="613"/>
      <c r="J348" s="613"/>
      <c r="K348" s="613"/>
      <c r="L348" s="529"/>
      <c r="M348" s="529"/>
      <c r="N348" s="529"/>
      <c r="O348" s="529"/>
      <c r="P348" s="529"/>
      <c r="Q348" s="529"/>
      <c r="R348" s="529"/>
      <c r="S348" s="529"/>
      <c r="T348" s="529"/>
      <c r="U348" s="529"/>
      <c r="V348" s="529"/>
    </row>
    <row r="349" spans="1:22" ht="18.75">
      <c r="A349" s="762"/>
      <c r="B349" s="763"/>
      <c r="C349" s="763"/>
      <c r="D349" s="763"/>
      <c r="E349" s="616"/>
      <c r="F349" s="616"/>
      <c r="G349" s="616"/>
      <c r="H349" s="616"/>
      <c r="I349" s="616"/>
      <c r="J349" s="616"/>
      <c r="K349" s="616"/>
      <c r="L349" s="529"/>
      <c r="M349" s="529"/>
      <c r="N349" s="529"/>
      <c r="O349" s="529"/>
      <c r="P349" s="529"/>
      <c r="Q349" s="529"/>
      <c r="R349" s="529"/>
      <c r="S349" s="529"/>
      <c r="T349" s="529"/>
      <c r="U349" s="529"/>
      <c r="V349" s="529"/>
    </row>
    <row r="350" spans="1:22" ht="40.5" customHeight="1">
      <c r="A350" s="723"/>
      <c r="B350" s="770"/>
      <c r="C350" s="770"/>
      <c r="D350" s="771"/>
      <c r="E350" s="613"/>
      <c r="F350" s="613"/>
      <c r="G350" s="613"/>
      <c r="H350" s="613"/>
      <c r="I350" s="613"/>
      <c r="J350" s="613"/>
      <c r="K350" s="613"/>
      <c r="L350" s="529"/>
      <c r="M350" s="529"/>
      <c r="N350" s="529"/>
      <c r="O350" s="529"/>
      <c r="P350" s="529"/>
      <c r="Q350" s="529"/>
      <c r="R350" s="529"/>
      <c r="S350" s="529"/>
      <c r="T350" s="529"/>
      <c r="U350" s="529"/>
      <c r="V350" s="529"/>
    </row>
    <row r="351" spans="1:22" ht="37.5" customHeight="1">
      <c r="A351" s="723"/>
      <c r="B351" s="770"/>
      <c r="C351" s="770"/>
      <c r="D351" s="771"/>
      <c r="E351" s="613"/>
      <c r="F351" s="613"/>
      <c r="G351" s="613"/>
      <c r="H351" s="613"/>
      <c r="I351" s="613"/>
      <c r="J351" s="613"/>
      <c r="K351" s="613"/>
      <c r="L351" s="529"/>
      <c r="M351" s="529"/>
      <c r="N351" s="529"/>
      <c r="O351" s="529"/>
      <c r="P351" s="529"/>
      <c r="Q351" s="529"/>
      <c r="R351" s="529"/>
      <c r="S351" s="529"/>
      <c r="T351" s="529"/>
      <c r="U351" s="529"/>
      <c r="V351" s="529"/>
    </row>
    <row r="352" spans="1:22" ht="30.75" customHeight="1">
      <c r="A352" s="723"/>
      <c r="B352" s="770"/>
      <c r="C352" s="770"/>
      <c r="D352" s="771"/>
      <c r="E352" s="613"/>
      <c r="F352" s="613"/>
      <c r="G352" s="613"/>
      <c r="H352" s="613"/>
      <c r="I352" s="613"/>
      <c r="J352" s="613"/>
      <c r="K352" s="613"/>
      <c r="L352" s="529"/>
      <c r="M352" s="529"/>
      <c r="N352" s="529"/>
      <c r="O352" s="529"/>
      <c r="P352" s="529"/>
      <c r="Q352" s="529"/>
      <c r="R352" s="529"/>
      <c r="S352" s="529"/>
      <c r="T352" s="529"/>
      <c r="U352" s="529"/>
      <c r="V352" s="529"/>
    </row>
    <row r="353" spans="1:22" ht="36.75" customHeight="1">
      <c r="A353" s="723"/>
      <c r="B353" s="770"/>
      <c r="C353" s="770"/>
      <c r="D353" s="771"/>
      <c r="E353" s="613"/>
      <c r="F353" s="613"/>
      <c r="G353" s="613"/>
      <c r="H353" s="613"/>
      <c r="I353" s="613"/>
      <c r="J353" s="613"/>
      <c r="K353" s="613"/>
      <c r="L353" s="529"/>
      <c r="M353" s="529"/>
      <c r="N353" s="529"/>
      <c r="O353" s="529"/>
      <c r="P353" s="529"/>
      <c r="Q353" s="529"/>
      <c r="R353" s="529"/>
      <c r="S353" s="529"/>
      <c r="T353" s="529"/>
      <c r="U353" s="529"/>
      <c r="V353" s="529"/>
    </row>
    <row r="354" spans="1:22" ht="33" customHeight="1">
      <c r="A354" s="723"/>
      <c r="B354" s="770"/>
      <c r="C354" s="770"/>
      <c r="D354" s="771"/>
      <c r="E354" s="613"/>
      <c r="F354" s="613"/>
      <c r="G354" s="613"/>
      <c r="H354" s="613"/>
      <c r="I354" s="613"/>
      <c r="J354" s="613"/>
      <c r="K354" s="613"/>
      <c r="L354" s="529"/>
      <c r="M354" s="529"/>
      <c r="N354" s="529"/>
      <c r="O354" s="529"/>
      <c r="P354" s="529"/>
      <c r="Q354" s="529"/>
      <c r="R354" s="529"/>
      <c r="S354" s="529"/>
      <c r="T354" s="529"/>
      <c r="U354" s="529"/>
      <c r="V354" s="529"/>
    </row>
    <row r="355" spans="1:22" ht="34.5" customHeight="1">
      <c r="A355" s="723"/>
      <c r="B355" s="770"/>
      <c r="C355" s="770"/>
      <c r="D355" s="771"/>
      <c r="E355" s="613"/>
      <c r="F355" s="613"/>
      <c r="G355" s="613"/>
      <c r="H355" s="613"/>
      <c r="I355" s="613"/>
      <c r="J355" s="613"/>
      <c r="K355" s="613"/>
      <c r="L355" s="529"/>
      <c r="M355" s="529"/>
      <c r="N355" s="529"/>
      <c r="O355" s="529"/>
      <c r="P355" s="529"/>
      <c r="Q355" s="529"/>
      <c r="R355" s="529"/>
      <c r="S355" s="529"/>
      <c r="T355" s="529"/>
      <c r="U355" s="529"/>
      <c r="V355" s="529"/>
    </row>
    <row r="356" spans="1:22" ht="15.75" customHeight="1">
      <c r="A356" s="723"/>
      <c r="B356" s="770"/>
      <c r="C356" s="770"/>
      <c r="D356" s="771"/>
      <c r="E356" s="613"/>
      <c r="F356" s="613"/>
      <c r="G356" s="613"/>
      <c r="H356" s="613"/>
      <c r="I356" s="613"/>
      <c r="J356" s="613"/>
      <c r="K356" s="613"/>
      <c r="L356" s="529"/>
      <c r="M356" s="529"/>
      <c r="N356" s="529"/>
      <c r="O356" s="529"/>
      <c r="P356" s="529"/>
      <c r="Q356" s="529"/>
      <c r="R356" s="529"/>
      <c r="S356" s="529"/>
      <c r="T356" s="529"/>
      <c r="U356" s="529"/>
      <c r="V356" s="529"/>
    </row>
    <row r="357" spans="1:22" ht="21.75" customHeight="1">
      <c r="A357" s="723"/>
      <c r="B357" s="770"/>
      <c r="C357" s="770"/>
      <c r="D357" s="771"/>
      <c r="E357" s="613"/>
      <c r="F357" s="613"/>
      <c r="G357" s="613"/>
      <c r="H357" s="613"/>
      <c r="I357" s="613"/>
      <c r="J357" s="613"/>
      <c r="K357" s="613"/>
      <c r="L357" s="529"/>
      <c r="M357" s="529"/>
      <c r="N357" s="529"/>
      <c r="O357" s="529"/>
      <c r="P357" s="529"/>
      <c r="Q357" s="529"/>
      <c r="R357" s="529"/>
      <c r="S357" s="529"/>
      <c r="T357" s="529"/>
      <c r="U357" s="529"/>
      <c r="V357" s="529"/>
    </row>
    <row r="358" spans="1:22" ht="18.75">
      <c r="A358" s="723"/>
      <c r="B358" s="770"/>
      <c r="C358" s="770"/>
      <c r="D358" s="771"/>
      <c r="E358" s="613"/>
      <c r="F358" s="613"/>
      <c r="G358" s="613"/>
      <c r="H358" s="613"/>
      <c r="I358" s="613"/>
      <c r="J358" s="613"/>
      <c r="K358" s="613"/>
      <c r="L358" s="529"/>
      <c r="M358" s="529"/>
      <c r="N358" s="529"/>
      <c r="O358" s="529"/>
      <c r="P358" s="529"/>
      <c r="Q358" s="529"/>
      <c r="R358" s="529"/>
      <c r="S358" s="529"/>
      <c r="T358" s="529"/>
      <c r="U358" s="529"/>
      <c r="V358" s="529"/>
    </row>
    <row r="359" spans="1:22" ht="15.75" customHeight="1">
      <c r="A359" s="723"/>
      <c r="B359" s="770"/>
      <c r="C359" s="770"/>
      <c r="D359" s="771"/>
      <c r="E359" s="613"/>
      <c r="F359" s="613"/>
      <c r="G359" s="613"/>
      <c r="H359" s="613"/>
      <c r="I359" s="613"/>
      <c r="J359" s="613"/>
      <c r="K359" s="613"/>
      <c r="L359" s="529"/>
      <c r="M359" s="529"/>
      <c r="N359" s="529"/>
      <c r="O359" s="529"/>
      <c r="P359" s="529"/>
      <c r="Q359" s="529"/>
      <c r="R359" s="529"/>
      <c r="S359" s="529"/>
      <c r="T359" s="529"/>
      <c r="U359" s="529"/>
      <c r="V359" s="529"/>
    </row>
    <row r="360" spans="1:22" ht="66" customHeight="1">
      <c r="A360" s="723"/>
      <c r="B360" s="770"/>
      <c r="C360" s="770"/>
      <c r="D360" s="771"/>
      <c r="E360" s="613"/>
      <c r="F360" s="613"/>
      <c r="G360" s="613"/>
      <c r="H360" s="613"/>
      <c r="I360" s="613"/>
      <c r="J360" s="613"/>
      <c r="K360" s="613"/>
      <c r="L360" s="529"/>
      <c r="M360" s="529"/>
      <c r="N360" s="529"/>
      <c r="O360" s="529"/>
      <c r="P360" s="529"/>
      <c r="Q360" s="529"/>
      <c r="R360" s="529"/>
      <c r="S360" s="529"/>
      <c r="T360" s="529"/>
      <c r="U360" s="529"/>
      <c r="V360" s="529"/>
    </row>
    <row r="361" spans="1:22" ht="55.5" customHeight="1">
      <c r="A361" s="723"/>
      <c r="B361" s="770"/>
      <c r="C361" s="770"/>
      <c r="D361" s="771"/>
      <c r="E361" s="613"/>
      <c r="F361" s="613"/>
      <c r="G361" s="613"/>
      <c r="H361" s="613"/>
      <c r="I361" s="613"/>
      <c r="J361" s="613"/>
      <c r="K361" s="613"/>
      <c r="L361" s="529"/>
      <c r="M361" s="529"/>
      <c r="N361" s="529"/>
      <c r="O361" s="529"/>
      <c r="P361" s="529"/>
      <c r="Q361" s="529"/>
      <c r="R361" s="529"/>
      <c r="S361" s="529"/>
      <c r="T361" s="529"/>
      <c r="U361" s="529"/>
      <c r="V361" s="529"/>
    </row>
    <row r="362" spans="1:22" ht="72.75" customHeight="1">
      <c r="A362" s="723"/>
      <c r="B362" s="770"/>
      <c r="C362" s="770"/>
      <c r="D362" s="771"/>
      <c r="E362" s="613"/>
      <c r="F362" s="613"/>
      <c r="G362" s="613"/>
      <c r="H362" s="613"/>
      <c r="I362" s="613"/>
      <c r="J362" s="613"/>
      <c r="K362" s="613"/>
      <c r="L362" s="529"/>
      <c r="M362" s="529"/>
      <c r="N362" s="529"/>
      <c r="O362" s="529"/>
      <c r="P362" s="529"/>
      <c r="Q362" s="529"/>
      <c r="R362" s="529"/>
      <c r="S362" s="529"/>
      <c r="T362" s="529"/>
      <c r="U362" s="529"/>
      <c r="V362" s="529"/>
    </row>
    <row r="363" spans="1:22" ht="54.75" customHeight="1">
      <c r="A363" s="723"/>
      <c r="B363" s="770"/>
      <c r="C363" s="770"/>
      <c r="D363" s="771"/>
      <c r="E363" s="613"/>
      <c r="F363" s="613"/>
      <c r="G363" s="613"/>
      <c r="H363" s="613"/>
      <c r="I363" s="613"/>
      <c r="J363" s="613"/>
      <c r="K363" s="613"/>
      <c r="L363" s="529"/>
      <c r="M363" s="529"/>
      <c r="N363" s="529"/>
      <c r="O363" s="529"/>
      <c r="P363" s="529"/>
      <c r="Q363" s="529"/>
      <c r="R363" s="529"/>
      <c r="S363" s="529"/>
      <c r="T363" s="529"/>
      <c r="U363" s="529"/>
      <c r="V363" s="529"/>
    </row>
    <row r="364" spans="1:22" ht="46.5" customHeight="1">
      <c r="A364" s="723"/>
      <c r="B364" s="770"/>
      <c r="C364" s="770"/>
      <c r="D364" s="771"/>
      <c r="E364" s="613"/>
      <c r="F364" s="613"/>
      <c r="G364" s="613"/>
      <c r="H364" s="613"/>
      <c r="I364" s="613"/>
      <c r="J364" s="613"/>
      <c r="K364" s="613"/>
      <c r="L364" s="529"/>
      <c r="M364" s="529"/>
      <c r="N364" s="529"/>
      <c r="O364" s="529"/>
      <c r="P364" s="529"/>
      <c r="Q364" s="529"/>
      <c r="R364" s="529"/>
      <c r="S364" s="529"/>
      <c r="T364" s="529"/>
      <c r="U364" s="529"/>
      <c r="V364" s="529"/>
    </row>
    <row r="365" spans="1:22" ht="59.25" customHeight="1">
      <c r="A365" s="723"/>
      <c r="B365" s="770"/>
      <c r="C365" s="770"/>
      <c r="D365" s="771"/>
      <c r="E365" s="613"/>
      <c r="F365" s="613"/>
      <c r="G365" s="613"/>
      <c r="H365" s="613"/>
      <c r="I365" s="613"/>
      <c r="J365" s="613"/>
      <c r="K365" s="613"/>
      <c r="L365" s="529"/>
      <c r="M365" s="529"/>
      <c r="N365" s="529"/>
      <c r="O365" s="529"/>
      <c r="P365" s="529"/>
      <c r="Q365" s="529"/>
      <c r="R365" s="529"/>
      <c r="S365" s="529"/>
      <c r="T365" s="529"/>
      <c r="U365" s="529"/>
      <c r="V365" s="529"/>
    </row>
    <row r="366" spans="1:22" ht="21" customHeight="1">
      <c r="A366" s="723"/>
      <c r="B366" s="770"/>
      <c r="C366" s="770"/>
      <c r="D366" s="771"/>
      <c r="E366" s="613"/>
      <c r="F366" s="613"/>
      <c r="G366" s="613"/>
      <c r="H366" s="613"/>
      <c r="I366" s="613"/>
      <c r="J366" s="613"/>
      <c r="K366" s="613"/>
      <c r="L366" s="529"/>
      <c r="M366" s="529"/>
      <c r="N366" s="529"/>
      <c r="O366" s="529"/>
      <c r="P366" s="529"/>
      <c r="Q366" s="529"/>
      <c r="R366" s="529"/>
      <c r="S366" s="529"/>
      <c r="T366" s="529"/>
      <c r="U366" s="529"/>
      <c r="V366" s="529"/>
    </row>
    <row r="367" spans="1:22" ht="18">
      <c r="A367" s="772"/>
      <c r="B367" s="772"/>
      <c r="C367" s="772"/>
      <c r="D367" s="773"/>
      <c r="E367" s="613"/>
      <c r="F367" s="613"/>
      <c r="G367" s="613"/>
      <c r="H367" s="613"/>
      <c r="I367" s="623"/>
      <c r="J367" s="623"/>
      <c r="K367" s="623"/>
      <c r="L367" s="529"/>
      <c r="M367" s="529"/>
      <c r="N367" s="529"/>
      <c r="O367" s="529"/>
      <c r="P367" s="529"/>
      <c r="Q367" s="529"/>
      <c r="R367" s="529"/>
      <c r="S367" s="529"/>
      <c r="T367" s="529"/>
      <c r="U367" s="529"/>
      <c r="V367" s="529"/>
    </row>
    <row r="368" spans="1:22" ht="36" customHeight="1">
      <c r="A368" s="762"/>
      <c r="B368" s="763"/>
      <c r="C368" s="763"/>
      <c r="D368" s="763"/>
      <c r="E368" s="616"/>
      <c r="F368" s="616"/>
      <c r="G368" s="616"/>
      <c r="H368" s="616"/>
      <c r="I368" s="616"/>
      <c r="J368" s="618"/>
      <c r="K368" s="618"/>
      <c r="L368" s="529"/>
      <c r="M368" s="529"/>
      <c r="N368" s="529"/>
      <c r="O368" s="529"/>
      <c r="P368" s="529"/>
      <c r="Q368" s="529"/>
      <c r="R368" s="529"/>
      <c r="S368" s="529"/>
      <c r="T368" s="529"/>
      <c r="U368" s="529"/>
      <c r="V368" s="529"/>
    </row>
    <row r="369" spans="1:22" ht="39.75" customHeight="1">
      <c r="A369" s="723"/>
      <c r="B369" s="770"/>
      <c r="C369" s="770"/>
      <c r="D369" s="771"/>
      <c r="E369" s="613"/>
      <c r="F369" s="613"/>
      <c r="G369" s="613"/>
      <c r="H369" s="613"/>
      <c r="I369" s="613"/>
      <c r="J369" s="613"/>
      <c r="K369" s="613"/>
      <c r="L369" s="529"/>
      <c r="M369" s="529"/>
      <c r="N369" s="529"/>
      <c r="O369" s="529"/>
      <c r="P369" s="529"/>
      <c r="Q369" s="529"/>
      <c r="R369" s="529"/>
      <c r="S369" s="529"/>
      <c r="T369" s="529"/>
      <c r="U369" s="529"/>
      <c r="V369" s="529"/>
    </row>
    <row r="370" spans="1:22" ht="48" customHeight="1">
      <c r="A370" s="723"/>
      <c r="B370" s="770"/>
      <c r="C370" s="770"/>
      <c r="D370" s="771"/>
      <c r="E370" s="613"/>
      <c r="F370" s="613"/>
      <c r="G370" s="613"/>
      <c r="H370" s="613"/>
      <c r="I370" s="613"/>
      <c r="J370" s="613"/>
      <c r="K370" s="613"/>
      <c r="L370" s="529"/>
      <c r="M370" s="529"/>
      <c r="N370" s="529"/>
      <c r="O370" s="529"/>
      <c r="P370" s="529"/>
      <c r="Q370" s="529"/>
      <c r="R370" s="529"/>
      <c r="S370" s="529"/>
      <c r="T370" s="529"/>
      <c r="U370" s="529"/>
      <c r="V370" s="529"/>
    </row>
    <row r="371" spans="1:22" ht="45.75" customHeight="1">
      <c r="A371" s="723"/>
      <c r="B371" s="770"/>
      <c r="C371" s="770"/>
      <c r="D371" s="771"/>
      <c r="E371" s="613"/>
      <c r="F371" s="613"/>
      <c r="G371" s="613"/>
      <c r="H371" s="613"/>
      <c r="I371" s="613"/>
      <c r="J371" s="613"/>
      <c r="K371" s="613"/>
      <c r="L371" s="529"/>
      <c r="M371" s="529"/>
      <c r="N371" s="529"/>
      <c r="O371" s="529"/>
      <c r="P371" s="529"/>
      <c r="Q371" s="529"/>
      <c r="R371" s="529"/>
      <c r="S371" s="529"/>
      <c r="T371" s="529"/>
      <c r="U371" s="529"/>
      <c r="V371" s="529"/>
    </row>
    <row r="372" spans="1:22" ht="66.75" customHeight="1">
      <c r="A372" s="723"/>
      <c r="B372" s="770"/>
      <c r="C372" s="770"/>
      <c r="D372" s="771"/>
      <c r="E372" s="613"/>
      <c r="F372" s="613"/>
      <c r="G372" s="613"/>
      <c r="H372" s="613"/>
      <c r="I372" s="613"/>
      <c r="J372" s="613"/>
      <c r="K372" s="613"/>
      <c r="L372" s="529"/>
      <c r="M372" s="529"/>
      <c r="N372" s="529"/>
      <c r="O372" s="529"/>
      <c r="P372" s="529"/>
      <c r="Q372" s="529"/>
      <c r="R372" s="529"/>
      <c r="S372" s="529"/>
      <c r="T372" s="529"/>
      <c r="U372" s="529"/>
      <c r="V372" s="529"/>
    </row>
    <row r="373" spans="1:22" ht="81" customHeight="1">
      <c r="A373" s="723"/>
      <c r="B373" s="770"/>
      <c r="C373" s="770"/>
      <c r="D373" s="771"/>
      <c r="E373" s="613"/>
      <c r="F373" s="613"/>
      <c r="G373" s="613"/>
      <c r="H373" s="613"/>
      <c r="I373" s="613"/>
      <c r="J373" s="617"/>
      <c r="K373" s="617"/>
      <c r="L373" s="529"/>
      <c r="M373" s="529"/>
      <c r="N373" s="529"/>
      <c r="O373" s="529"/>
      <c r="P373" s="529"/>
      <c r="Q373" s="529"/>
      <c r="R373" s="529"/>
      <c r="S373" s="529"/>
      <c r="T373" s="529"/>
      <c r="U373" s="529"/>
      <c r="V373" s="529"/>
    </row>
    <row r="374" spans="1:22" ht="43.5" customHeight="1">
      <c r="A374" s="723"/>
      <c r="B374" s="770"/>
      <c r="C374" s="770"/>
      <c r="D374" s="771"/>
      <c r="E374" s="613"/>
      <c r="F374" s="613"/>
      <c r="G374" s="613"/>
      <c r="H374" s="613"/>
      <c r="I374" s="613"/>
      <c r="J374" s="613"/>
      <c r="K374" s="613"/>
      <c r="L374" s="529"/>
      <c r="M374" s="529"/>
      <c r="N374" s="529"/>
      <c r="O374" s="529"/>
      <c r="P374" s="529"/>
      <c r="Q374" s="529"/>
      <c r="R374" s="529"/>
      <c r="S374" s="529"/>
      <c r="T374" s="529"/>
      <c r="U374" s="529"/>
      <c r="V374" s="529"/>
    </row>
    <row r="375" spans="1:22" ht="15.75" customHeight="1">
      <c r="A375" s="723"/>
      <c r="B375" s="770"/>
      <c r="C375" s="770"/>
      <c r="D375" s="771"/>
      <c r="E375" s="613"/>
      <c r="F375" s="613"/>
      <c r="G375" s="613"/>
      <c r="H375" s="613"/>
      <c r="I375" s="613"/>
      <c r="J375" s="613"/>
      <c r="K375" s="613"/>
      <c r="L375" s="529"/>
      <c r="M375" s="529"/>
      <c r="N375" s="529"/>
      <c r="O375" s="529"/>
      <c r="P375" s="529"/>
      <c r="Q375" s="529"/>
      <c r="R375" s="529"/>
      <c r="S375" s="529"/>
      <c r="T375" s="529"/>
      <c r="U375" s="529"/>
      <c r="V375" s="529"/>
    </row>
    <row r="376" spans="1:22" ht="51.75" customHeight="1">
      <c r="A376" s="723"/>
      <c r="B376" s="770"/>
      <c r="C376" s="770"/>
      <c r="D376" s="771"/>
      <c r="E376" s="613"/>
      <c r="F376" s="613"/>
      <c r="G376" s="613"/>
      <c r="H376" s="613"/>
      <c r="I376" s="613"/>
      <c r="J376" s="613"/>
      <c r="K376" s="613"/>
      <c r="L376" s="529"/>
      <c r="M376" s="529"/>
      <c r="N376" s="529"/>
      <c r="O376" s="529"/>
      <c r="P376" s="529"/>
      <c r="Q376" s="529"/>
      <c r="R376" s="529"/>
      <c r="S376" s="529"/>
      <c r="T376" s="529"/>
      <c r="U376" s="529"/>
      <c r="V376" s="529"/>
    </row>
    <row r="377" spans="1:22" ht="15.75" customHeight="1">
      <c r="A377" s="723"/>
      <c r="B377" s="770"/>
      <c r="C377" s="770"/>
      <c r="D377" s="771"/>
      <c r="E377" s="613"/>
      <c r="F377" s="613"/>
      <c r="G377" s="613"/>
      <c r="H377" s="613"/>
      <c r="I377" s="613"/>
      <c r="J377" s="613"/>
      <c r="K377" s="613"/>
      <c r="L377" s="529"/>
      <c r="M377" s="529"/>
      <c r="N377" s="529"/>
      <c r="O377" s="529"/>
      <c r="P377" s="529"/>
      <c r="Q377" s="529"/>
      <c r="R377" s="529"/>
      <c r="S377" s="529"/>
      <c r="T377" s="529"/>
      <c r="U377" s="529"/>
      <c r="V377" s="529"/>
    </row>
    <row r="378" spans="1:22" ht="52.5" customHeight="1">
      <c r="A378" s="723"/>
      <c r="B378" s="770"/>
      <c r="C378" s="770"/>
      <c r="D378" s="771"/>
      <c r="E378" s="613"/>
      <c r="F378" s="613"/>
      <c r="G378" s="613"/>
      <c r="H378" s="613"/>
      <c r="I378" s="613"/>
      <c r="J378" s="613"/>
      <c r="K378" s="613"/>
      <c r="L378" s="529"/>
      <c r="M378" s="529"/>
      <c r="N378" s="529"/>
      <c r="O378" s="529"/>
      <c r="P378" s="529"/>
      <c r="Q378" s="529"/>
      <c r="R378" s="529"/>
      <c r="S378" s="529"/>
      <c r="T378" s="529"/>
      <c r="U378" s="529"/>
      <c r="V378" s="529"/>
    </row>
    <row r="379" spans="1:22" ht="48" customHeight="1">
      <c r="A379" s="723"/>
      <c r="B379" s="770"/>
      <c r="C379" s="770"/>
      <c r="D379" s="771"/>
      <c r="E379" s="613"/>
      <c r="F379" s="613"/>
      <c r="G379" s="613"/>
      <c r="H379" s="613"/>
      <c r="I379" s="613"/>
      <c r="J379" s="613"/>
      <c r="K379" s="613"/>
      <c r="L379" s="529"/>
      <c r="M379" s="529"/>
      <c r="N379" s="529"/>
      <c r="O379" s="529"/>
      <c r="P379" s="529"/>
      <c r="Q379" s="529"/>
      <c r="R379" s="529"/>
      <c r="S379" s="529"/>
      <c r="T379" s="529"/>
      <c r="U379" s="529"/>
      <c r="V379" s="529"/>
    </row>
    <row r="380" spans="1:22" ht="64.5" customHeight="1">
      <c r="A380" s="723"/>
      <c r="B380" s="770"/>
      <c r="C380" s="770"/>
      <c r="D380" s="771"/>
      <c r="E380" s="613"/>
      <c r="F380" s="613"/>
      <c r="G380" s="613"/>
      <c r="H380" s="613"/>
      <c r="I380" s="613"/>
      <c r="J380" s="613"/>
      <c r="K380" s="613"/>
      <c r="L380" s="529"/>
      <c r="M380" s="529"/>
      <c r="N380" s="529"/>
      <c r="O380" s="529"/>
      <c r="P380" s="529"/>
      <c r="Q380" s="529"/>
      <c r="R380" s="529"/>
      <c r="S380" s="529"/>
      <c r="T380" s="529"/>
      <c r="U380" s="529"/>
      <c r="V380" s="529"/>
    </row>
    <row r="381" spans="1:22" ht="15.75" customHeight="1">
      <c r="A381" s="723"/>
      <c r="B381" s="770"/>
      <c r="C381" s="770"/>
      <c r="D381" s="771"/>
      <c r="E381" s="613"/>
      <c r="F381" s="613"/>
      <c r="G381" s="613"/>
      <c r="H381" s="613"/>
      <c r="I381" s="613"/>
      <c r="J381" s="613"/>
      <c r="K381" s="613"/>
      <c r="L381" s="529"/>
      <c r="M381" s="529"/>
      <c r="N381" s="529"/>
      <c r="O381" s="529"/>
      <c r="P381" s="529"/>
      <c r="Q381" s="529"/>
      <c r="R381" s="529"/>
      <c r="S381" s="529"/>
      <c r="T381" s="529"/>
      <c r="U381" s="529"/>
      <c r="V381" s="529"/>
    </row>
    <row r="382" spans="1:22" ht="15.75" customHeight="1">
      <c r="A382" s="723"/>
      <c r="B382" s="770"/>
      <c r="C382" s="770"/>
      <c r="D382" s="771"/>
      <c r="E382" s="613"/>
      <c r="F382" s="613"/>
      <c r="G382" s="613"/>
      <c r="H382" s="613"/>
      <c r="I382" s="613"/>
      <c r="J382" s="613"/>
      <c r="K382" s="613"/>
      <c r="L382" s="529"/>
      <c r="M382" s="529"/>
      <c r="N382" s="529"/>
      <c r="O382" s="529"/>
      <c r="P382" s="529"/>
      <c r="Q382" s="529"/>
      <c r="R382" s="529"/>
      <c r="S382" s="529"/>
      <c r="T382" s="529"/>
      <c r="U382" s="529"/>
      <c r="V382" s="529"/>
    </row>
    <row r="383" spans="1:22" ht="15.75" customHeight="1">
      <c r="A383" s="723"/>
      <c r="B383" s="770"/>
      <c r="C383" s="770"/>
      <c r="D383" s="771"/>
      <c r="E383" s="613"/>
      <c r="F383" s="613"/>
      <c r="G383" s="613"/>
      <c r="H383" s="613"/>
      <c r="I383" s="613"/>
      <c r="J383" s="613"/>
      <c r="K383" s="613"/>
      <c r="L383" s="529"/>
      <c r="M383" s="529"/>
      <c r="N383" s="529"/>
      <c r="O383" s="529"/>
      <c r="P383" s="529"/>
      <c r="Q383" s="529"/>
      <c r="R383" s="529"/>
      <c r="S383" s="529"/>
      <c r="T383" s="529"/>
      <c r="U383" s="529"/>
      <c r="V383" s="529"/>
    </row>
    <row r="384" spans="1:22" ht="18.75">
      <c r="A384" s="723"/>
      <c r="B384" s="770"/>
      <c r="C384" s="770"/>
      <c r="D384" s="771"/>
      <c r="E384" s="613"/>
      <c r="F384" s="613"/>
      <c r="G384" s="613"/>
      <c r="H384" s="613"/>
      <c r="I384" s="613"/>
      <c r="J384" s="617"/>
      <c r="K384" s="613"/>
      <c r="L384" s="529"/>
      <c r="M384" s="529"/>
      <c r="N384" s="529"/>
      <c r="O384" s="529"/>
      <c r="P384" s="529"/>
      <c r="Q384" s="529"/>
      <c r="R384" s="529"/>
      <c r="S384" s="529"/>
      <c r="T384" s="529"/>
      <c r="U384" s="529"/>
      <c r="V384" s="529"/>
    </row>
    <row r="385" spans="1:22" ht="30.75" customHeight="1">
      <c r="A385" s="762"/>
      <c r="B385" s="763"/>
      <c r="C385" s="763"/>
      <c r="D385" s="763"/>
      <c r="E385" s="616"/>
      <c r="F385" s="616"/>
      <c r="G385" s="616"/>
      <c r="H385" s="616"/>
      <c r="I385" s="616"/>
      <c r="J385" s="618"/>
      <c r="K385" s="616"/>
      <c r="L385" s="529"/>
      <c r="M385" s="529"/>
      <c r="N385" s="529"/>
      <c r="O385" s="529"/>
      <c r="P385" s="529"/>
      <c r="Q385" s="529"/>
      <c r="R385" s="529"/>
      <c r="S385" s="529"/>
      <c r="T385" s="529"/>
      <c r="U385" s="529"/>
      <c r="V385" s="529"/>
    </row>
    <row r="386" spans="1:22" ht="18.75">
      <c r="A386" s="723"/>
      <c r="B386" s="770"/>
      <c r="C386" s="770"/>
      <c r="D386" s="771"/>
      <c r="E386" s="613"/>
      <c r="F386" s="613"/>
      <c r="G386" s="613"/>
      <c r="H386" s="613"/>
      <c r="I386" s="613"/>
      <c r="J386" s="613"/>
      <c r="K386" s="613"/>
      <c r="L386" s="529"/>
      <c r="M386" s="529"/>
      <c r="N386" s="529"/>
      <c r="O386" s="529"/>
      <c r="P386" s="529"/>
      <c r="Q386" s="529"/>
      <c r="R386" s="529"/>
      <c r="S386" s="529"/>
      <c r="T386" s="529"/>
      <c r="U386" s="529"/>
      <c r="V386" s="529"/>
    </row>
    <row r="387" spans="1:22" ht="18.75">
      <c r="A387" s="723"/>
      <c r="B387" s="770"/>
      <c r="C387" s="770"/>
      <c r="D387" s="771"/>
      <c r="E387" s="613"/>
      <c r="F387" s="613"/>
      <c r="G387" s="613"/>
      <c r="H387" s="613"/>
      <c r="I387" s="613"/>
      <c r="J387" s="613"/>
      <c r="K387" s="613"/>
      <c r="L387" s="529"/>
      <c r="M387" s="529"/>
      <c r="N387" s="529"/>
      <c r="O387" s="529"/>
      <c r="P387" s="529"/>
      <c r="Q387" s="529"/>
      <c r="R387" s="529"/>
      <c r="S387" s="529"/>
      <c r="T387" s="529"/>
      <c r="U387" s="529"/>
      <c r="V387" s="529"/>
    </row>
    <row r="388" spans="1:22" ht="18.75">
      <c r="A388" s="778"/>
      <c r="B388" s="779"/>
      <c r="C388" s="779"/>
      <c r="D388" s="780"/>
      <c r="E388" s="613"/>
      <c r="F388" s="613"/>
      <c r="G388" s="613"/>
      <c r="H388" s="613"/>
      <c r="I388" s="613"/>
      <c r="J388" s="613"/>
      <c r="K388" s="613"/>
      <c r="L388" s="529"/>
      <c r="M388" s="529"/>
      <c r="N388" s="529"/>
      <c r="O388" s="529"/>
      <c r="P388" s="529"/>
      <c r="Q388" s="529"/>
      <c r="R388" s="529"/>
      <c r="S388" s="529"/>
      <c r="T388" s="529"/>
      <c r="U388" s="529"/>
      <c r="V388" s="529"/>
    </row>
    <row r="389" spans="1:22" ht="18.75">
      <c r="A389" s="778"/>
      <c r="B389" s="779"/>
      <c r="C389" s="779"/>
      <c r="D389" s="780"/>
      <c r="E389" s="613"/>
      <c r="F389" s="613"/>
      <c r="G389" s="613"/>
      <c r="H389" s="613"/>
      <c r="I389" s="613"/>
      <c r="J389" s="613"/>
      <c r="K389" s="613"/>
      <c r="L389" s="529"/>
      <c r="M389" s="529"/>
      <c r="N389" s="529"/>
      <c r="O389" s="529"/>
      <c r="P389" s="529"/>
      <c r="Q389" s="529"/>
      <c r="R389" s="529"/>
      <c r="S389" s="529"/>
      <c r="T389" s="529"/>
      <c r="U389" s="529"/>
      <c r="V389" s="529"/>
    </row>
    <row r="390" spans="1:22" ht="18.75">
      <c r="A390" s="778"/>
      <c r="B390" s="779"/>
      <c r="C390" s="779"/>
      <c r="D390" s="780"/>
      <c r="E390" s="613"/>
      <c r="F390" s="613"/>
      <c r="G390" s="613"/>
      <c r="H390" s="613"/>
      <c r="I390" s="613"/>
      <c r="J390" s="613"/>
      <c r="K390" s="613"/>
      <c r="L390" s="529"/>
      <c r="M390" s="529"/>
      <c r="N390" s="529"/>
      <c r="O390" s="529"/>
      <c r="P390" s="529"/>
      <c r="Q390" s="529"/>
      <c r="R390" s="529"/>
      <c r="S390" s="529"/>
      <c r="T390" s="529"/>
      <c r="U390" s="529"/>
      <c r="V390" s="529"/>
    </row>
    <row r="391" spans="1:22" ht="18.75">
      <c r="A391" s="785"/>
      <c r="B391" s="786"/>
      <c r="C391" s="786"/>
      <c r="D391" s="756"/>
      <c r="E391" s="613"/>
      <c r="F391" s="613"/>
      <c r="G391" s="613"/>
      <c r="H391" s="613"/>
      <c r="I391" s="613"/>
      <c r="J391" s="617"/>
      <c r="K391" s="613"/>
      <c r="L391" s="529"/>
      <c r="M391" s="529"/>
      <c r="N391" s="529"/>
      <c r="O391" s="529"/>
      <c r="P391" s="529"/>
      <c r="Q391" s="529"/>
      <c r="R391" s="529"/>
      <c r="S391" s="529"/>
      <c r="T391" s="529"/>
      <c r="U391" s="529"/>
      <c r="V391" s="529"/>
    </row>
    <row r="392" spans="1:22" ht="16.5" customHeight="1">
      <c r="A392" s="762"/>
      <c r="B392" s="763"/>
      <c r="C392" s="763"/>
      <c r="D392" s="763"/>
      <c r="E392" s="616"/>
      <c r="F392" s="616"/>
      <c r="G392" s="616"/>
      <c r="H392" s="616"/>
      <c r="I392" s="616"/>
      <c r="J392" s="616"/>
      <c r="K392" s="616"/>
      <c r="L392" s="529"/>
      <c r="M392" s="529"/>
      <c r="N392" s="529"/>
      <c r="O392" s="529"/>
      <c r="P392" s="529"/>
      <c r="Q392" s="529"/>
      <c r="R392" s="529"/>
      <c r="S392" s="529"/>
      <c r="T392" s="529"/>
      <c r="U392" s="529"/>
      <c r="V392" s="529"/>
    </row>
    <row r="393" spans="1:22" ht="15.75" customHeight="1">
      <c r="A393" s="778"/>
      <c r="B393" s="779"/>
      <c r="C393" s="779"/>
      <c r="D393" s="780"/>
      <c r="E393" s="613"/>
      <c r="F393" s="613"/>
      <c r="G393" s="613"/>
      <c r="H393" s="613"/>
      <c r="I393" s="613"/>
      <c r="J393" s="613"/>
      <c r="K393" s="613"/>
      <c r="L393" s="529"/>
      <c r="M393" s="529"/>
      <c r="N393" s="529"/>
      <c r="O393" s="529"/>
      <c r="P393" s="529"/>
      <c r="Q393" s="529"/>
      <c r="R393" s="529"/>
      <c r="S393" s="529"/>
      <c r="T393" s="529"/>
      <c r="U393" s="529"/>
      <c r="V393" s="529"/>
    </row>
    <row r="394" spans="1:22" ht="15.75" customHeight="1">
      <c r="A394" s="778"/>
      <c r="B394" s="779"/>
      <c r="C394" s="779"/>
      <c r="D394" s="780"/>
      <c r="E394" s="613"/>
      <c r="F394" s="613"/>
      <c r="G394" s="613"/>
      <c r="H394" s="613"/>
      <c r="I394" s="613"/>
      <c r="J394" s="613"/>
      <c r="K394" s="613"/>
      <c r="L394" s="529"/>
      <c r="M394" s="529"/>
      <c r="N394" s="529"/>
      <c r="O394" s="529"/>
      <c r="P394" s="529"/>
      <c r="Q394" s="529"/>
      <c r="R394" s="529"/>
      <c r="S394" s="529"/>
      <c r="T394" s="529"/>
      <c r="U394" s="529"/>
      <c r="V394" s="529"/>
    </row>
    <row r="395" spans="1:22" ht="15.75" customHeight="1">
      <c r="A395" s="778"/>
      <c r="B395" s="779"/>
      <c r="C395" s="779"/>
      <c r="D395" s="780"/>
      <c r="E395" s="613"/>
      <c r="F395" s="613"/>
      <c r="G395" s="613"/>
      <c r="H395" s="613"/>
      <c r="I395" s="613"/>
      <c r="J395" s="613"/>
      <c r="K395" s="613"/>
      <c r="L395" s="529"/>
      <c r="M395" s="529"/>
      <c r="N395" s="529"/>
      <c r="O395" s="529"/>
      <c r="P395" s="529"/>
      <c r="Q395" s="529"/>
      <c r="R395" s="529"/>
      <c r="S395" s="529"/>
      <c r="T395" s="529"/>
      <c r="U395" s="529"/>
      <c r="V395" s="529"/>
    </row>
    <row r="396" spans="1:22" ht="15.75" customHeight="1">
      <c r="A396" s="778"/>
      <c r="B396" s="779"/>
      <c r="C396" s="779"/>
      <c r="D396" s="780"/>
      <c r="E396" s="613"/>
      <c r="F396" s="613"/>
      <c r="G396" s="613"/>
      <c r="H396" s="613"/>
      <c r="I396" s="613"/>
      <c r="J396" s="613"/>
      <c r="K396" s="613"/>
      <c r="L396" s="529"/>
      <c r="M396" s="529"/>
      <c r="N396" s="529"/>
      <c r="O396" s="529"/>
      <c r="P396" s="529"/>
      <c r="Q396" s="529"/>
      <c r="R396" s="529"/>
      <c r="S396" s="529"/>
      <c r="T396" s="529"/>
      <c r="U396" s="529"/>
      <c r="V396" s="529"/>
    </row>
    <row r="397" spans="1:22" ht="15.75" customHeight="1">
      <c r="A397" s="778"/>
      <c r="B397" s="779"/>
      <c r="C397" s="779"/>
      <c r="D397" s="780"/>
      <c r="E397" s="613"/>
      <c r="F397" s="613"/>
      <c r="G397" s="613"/>
      <c r="H397" s="613"/>
      <c r="I397" s="613"/>
      <c r="J397" s="613"/>
      <c r="K397" s="613"/>
      <c r="L397" s="529"/>
      <c r="M397" s="529"/>
      <c r="N397" s="529"/>
      <c r="O397" s="529"/>
      <c r="P397" s="529"/>
      <c r="Q397" s="529"/>
      <c r="R397" s="529"/>
      <c r="S397" s="529"/>
      <c r="T397" s="529"/>
      <c r="U397" s="529"/>
      <c r="V397" s="529"/>
    </row>
    <row r="398" spans="1:22" ht="18">
      <c r="A398" s="781"/>
      <c r="B398" s="781"/>
      <c r="C398" s="781"/>
      <c r="D398" s="782"/>
      <c r="E398" s="613"/>
      <c r="F398" s="613"/>
      <c r="G398" s="613"/>
      <c r="H398" s="613"/>
      <c r="I398" s="613"/>
      <c r="J398" s="613"/>
      <c r="K398" s="613"/>
      <c r="L398" s="529"/>
      <c r="M398" s="529"/>
      <c r="N398" s="529"/>
      <c r="O398" s="529"/>
      <c r="P398" s="529"/>
      <c r="Q398" s="529"/>
      <c r="R398" s="529"/>
      <c r="S398" s="529"/>
      <c r="T398" s="529"/>
      <c r="U398" s="529"/>
      <c r="V398" s="529"/>
    </row>
    <row r="399" spans="1:22" ht="18.75" thickBot="1">
      <c r="A399" s="783"/>
      <c r="B399" s="784"/>
      <c r="C399" s="784"/>
      <c r="D399" s="784"/>
      <c r="E399" s="613"/>
      <c r="F399" s="613"/>
      <c r="G399" s="613"/>
      <c r="H399" s="613"/>
      <c r="I399" s="613"/>
      <c r="J399" s="613"/>
      <c r="K399" s="613"/>
      <c r="L399" s="529"/>
      <c r="M399" s="529"/>
      <c r="N399" s="529"/>
      <c r="O399" s="529"/>
      <c r="P399" s="529"/>
      <c r="Q399" s="529"/>
      <c r="R399" s="529"/>
      <c r="S399" s="529"/>
      <c r="T399" s="529"/>
      <c r="U399" s="529"/>
      <c r="V399" s="529"/>
    </row>
    <row r="400" spans="1:22" ht="35.25" customHeight="1" thickBot="1" thickTop="1">
      <c r="A400" s="774"/>
      <c r="B400" s="775"/>
      <c r="C400" s="775"/>
      <c r="D400" s="776"/>
      <c r="E400" s="619"/>
      <c r="F400" s="619"/>
      <c r="G400" s="619"/>
      <c r="H400" s="622"/>
      <c r="I400" s="619"/>
      <c r="J400" s="622"/>
      <c r="K400" s="622"/>
      <c r="L400" s="529"/>
      <c r="M400" s="529"/>
      <c r="N400" s="535"/>
      <c r="O400" s="529"/>
      <c r="P400" s="529"/>
      <c r="Q400" s="529"/>
      <c r="R400" s="529"/>
      <c r="S400" s="529"/>
      <c r="T400" s="529"/>
      <c r="U400" s="529"/>
      <c r="V400" s="529"/>
    </row>
    <row r="401" spans="1:22" ht="16.5" thickTop="1">
      <c r="A401" s="530"/>
      <c r="B401" s="530"/>
      <c r="C401" s="530"/>
      <c r="D401" s="530"/>
      <c r="E401" s="529"/>
      <c r="F401" s="529"/>
      <c r="G401" s="529"/>
      <c r="H401" s="531"/>
      <c r="I401" s="529"/>
      <c r="J401" s="529"/>
      <c r="K401" s="529"/>
      <c r="L401" s="529"/>
      <c r="M401" s="529"/>
      <c r="N401" s="529"/>
      <c r="O401" s="529"/>
      <c r="P401" s="529"/>
      <c r="Q401" s="529"/>
      <c r="R401" s="529"/>
      <c r="S401" s="529"/>
      <c r="T401" s="529"/>
      <c r="U401" s="529"/>
      <c r="V401" s="529"/>
    </row>
    <row r="402" spans="1:22" ht="15.75">
      <c r="A402" s="777"/>
      <c r="B402" s="777"/>
      <c r="C402" s="777"/>
      <c r="D402" s="777"/>
      <c r="E402" s="777"/>
      <c r="F402" s="777"/>
      <c r="G402" s="777"/>
      <c r="H402" s="777"/>
      <c r="I402" s="777"/>
      <c r="J402" s="777"/>
      <c r="K402" s="777"/>
      <c r="L402" s="529"/>
      <c r="M402" s="529"/>
      <c r="N402" s="529"/>
      <c r="O402" s="529"/>
      <c r="P402" s="529"/>
      <c r="Q402" s="529"/>
      <c r="R402" s="529"/>
      <c r="S402" s="529"/>
      <c r="T402" s="529"/>
      <c r="U402" s="529"/>
      <c r="V402" s="529"/>
    </row>
    <row r="403" spans="1:22" ht="15.75">
      <c r="A403" s="530"/>
      <c r="B403" s="530"/>
      <c r="C403" s="530"/>
      <c r="D403" s="530"/>
      <c r="E403" s="682"/>
      <c r="F403" s="682"/>
      <c r="G403" s="682"/>
      <c r="H403" s="682"/>
      <c r="I403" s="682"/>
      <c r="J403" s="682"/>
      <c r="K403" s="682"/>
      <c r="L403" s="529"/>
      <c r="M403" s="529"/>
      <c r="N403" s="529"/>
      <c r="O403" s="529"/>
      <c r="P403" s="529"/>
      <c r="Q403" s="529"/>
      <c r="R403" s="529"/>
      <c r="S403" s="529"/>
      <c r="T403" s="529"/>
      <c r="U403" s="529"/>
      <c r="V403" s="529"/>
    </row>
    <row r="404" spans="1:22" ht="15.75">
      <c r="A404" s="530"/>
      <c r="B404" s="530"/>
      <c r="C404" s="530"/>
      <c r="D404" s="530"/>
      <c r="E404" s="534"/>
      <c r="F404" s="534"/>
      <c r="G404" s="534"/>
      <c r="H404" s="683"/>
      <c r="I404" s="534"/>
      <c r="J404" s="683"/>
      <c r="K404" s="684"/>
      <c r="L404" s="529"/>
      <c r="M404" s="529"/>
      <c r="N404" s="529"/>
      <c r="O404" s="529"/>
      <c r="P404" s="529"/>
      <c r="Q404" s="529"/>
      <c r="R404" s="529"/>
      <c r="S404" s="529"/>
      <c r="T404" s="529"/>
      <c r="U404" s="529"/>
      <c r="V404" s="529"/>
    </row>
    <row r="405" spans="1:22" ht="15.75">
      <c r="A405" s="530"/>
      <c r="B405" s="530"/>
      <c r="C405" s="530"/>
      <c r="D405" s="530"/>
      <c r="E405" s="534"/>
      <c r="F405" s="534"/>
      <c r="G405" s="534"/>
      <c r="H405" s="685"/>
      <c r="I405" s="534"/>
      <c r="J405" s="534"/>
      <c r="K405" s="534"/>
      <c r="L405" s="529"/>
      <c r="M405" s="529"/>
      <c r="N405" s="529"/>
      <c r="O405" s="529"/>
      <c r="P405" s="529"/>
      <c r="Q405" s="529"/>
      <c r="R405" s="529"/>
      <c r="S405" s="529"/>
      <c r="T405" s="529"/>
      <c r="U405" s="529"/>
      <c r="V405" s="529"/>
    </row>
    <row r="406" spans="1:22" ht="15.75">
      <c r="A406" s="530"/>
      <c r="B406" s="530"/>
      <c r="C406" s="530"/>
      <c r="D406" s="530"/>
      <c r="E406" s="529"/>
      <c r="F406" s="529"/>
      <c r="G406" s="529"/>
      <c r="H406" s="531"/>
      <c r="I406" s="529"/>
      <c r="J406" s="529"/>
      <c r="K406" s="529"/>
      <c r="L406" s="529"/>
      <c r="M406" s="529"/>
      <c r="N406" s="529"/>
      <c r="O406" s="529"/>
      <c r="P406" s="529"/>
      <c r="Q406" s="529"/>
      <c r="R406" s="529"/>
      <c r="S406" s="529"/>
      <c r="T406" s="529"/>
      <c r="U406" s="529"/>
      <c r="V406" s="529"/>
    </row>
    <row r="407" spans="1:22" ht="15.75">
      <c r="A407" s="530"/>
      <c r="B407" s="530"/>
      <c r="C407" s="530"/>
      <c r="D407" s="530"/>
      <c r="E407" s="529"/>
      <c r="F407" s="529"/>
      <c r="G407" s="529"/>
      <c r="H407" s="531"/>
      <c r="I407" s="529"/>
      <c r="J407" s="529"/>
      <c r="K407" s="529"/>
      <c r="L407" s="529"/>
      <c r="M407" s="529"/>
      <c r="N407" s="529"/>
      <c r="O407" s="529"/>
      <c r="P407" s="529"/>
      <c r="Q407" s="529"/>
      <c r="R407" s="529"/>
      <c r="S407" s="529"/>
      <c r="T407" s="529"/>
      <c r="U407" s="529"/>
      <c r="V407" s="529"/>
    </row>
    <row r="408" spans="1:22" ht="15.75">
      <c r="A408" s="530"/>
      <c r="B408" s="530"/>
      <c r="C408" s="530"/>
      <c r="D408" s="530"/>
      <c r="E408" s="529"/>
      <c r="F408" s="529"/>
      <c r="G408" s="529"/>
      <c r="H408" s="531"/>
      <c r="I408" s="529"/>
      <c r="J408" s="529"/>
      <c r="K408" s="529"/>
      <c r="L408" s="529"/>
      <c r="M408" s="529"/>
      <c r="N408" s="529"/>
      <c r="O408" s="529"/>
      <c r="P408" s="529"/>
      <c r="Q408" s="529"/>
      <c r="R408" s="529"/>
      <c r="S408" s="529"/>
      <c r="T408" s="529"/>
      <c r="U408" s="529"/>
      <c r="V408" s="529"/>
    </row>
    <row r="409" spans="1:22" ht="15.75">
      <c r="A409" s="530"/>
      <c r="B409" s="530"/>
      <c r="C409" s="530"/>
      <c r="D409" s="530"/>
      <c r="E409" s="529"/>
      <c r="F409" s="529"/>
      <c r="G409" s="529"/>
      <c r="H409" s="531"/>
      <c r="I409" s="529"/>
      <c r="J409" s="529"/>
      <c r="K409" s="529"/>
      <c r="L409" s="529"/>
      <c r="M409" s="529"/>
      <c r="N409" s="529"/>
      <c r="O409" s="529"/>
      <c r="P409" s="529"/>
      <c r="Q409" s="529"/>
      <c r="R409" s="529"/>
      <c r="S409" s="529"/>
      <c r="T409" s="529"/>
      <c r="U409" s="529"/>
      <c r="V409" s="529"/>
    </row>
    <row r="410" spans="1:22" ht="15.75">
      <c r="A410" s="530"/>
      <c r="B410" s="530"/>
      <c r="C410" s="530"/>
      <c r="D410" s="530"/>
      <c r="E410" s="529"/>
      <c r="F410" s="529"/>
      <c r="G410" s="529"/>
      <c r="H410" s="531"/>
      <c r="I410" s="529"/>
      <c r="J410" s="529"/>
      <c r="K410" s="529"/>
      <c r="L410" s="529"/>
      <c r="M410" s="529"/>
      <c r="N410" s="529"/>
      <c r="O410" s="529"/>
      <c r="P410" s="529"/>
      <c r="Q410" s="529"/>
      <c r="R410" s="529"/>
      <c r="S410" s="529"/>
      <c r="T410" s="529"/>
      <c r="U410" s="529"/>
      <c r="V410" s="529"/>
    </row>
    <row r="411" spans="1:22" ht="15.75">
      <c r="A411" s="530"/>
      <c r="B411" s="530"/>
      <c r="C411" s="530"/>
      <c r="D411" s="530"/>
      <c r="E411" s="529"/>
      <c r="F411" s="529"/>
      <c r="G411" s="529"/>
      <c r="H411" s="531"/>
      <c r="I411" s="529"/>
      <c r="J411" s="529"/>
      <c r="K411" s="529"/>
      <c r="L411" s="529"/>
      <c r="M411" s="529"/>
      <c r="N411" s="529"/>
      <c r="O411" s="529"/>
      <c r="P411" s="529"/>
      <c r="Q411" s="529"/>
      <c r="R411" s="529"/>
      <c r="S411" s="529"/>
      <c r="T411" s="529"/>
      <c r="U411" s="529"/>
      <c r="V411" s="529"/>
    </row>
    <row r="412" spans="1:22" ht="15.75">
      <c r="A412" s="530"/>
      <c r="B412" s="530"/>
      <c r="C412" s="530"/>
      <c r="D412" s="530"/>
      <c r="E412" s="529"/>
      <c r="F412" s="529"/>
      <c r="G412" s="529"/>
      <c r="H412" s="531"/>
      <c r="I412" s="529"/>
      <c r="J412" s="529"/>
      <c r="K412" s="529"/>
      <c r="L412" s="529"/>
      <c r="M412" s="529"/>
      <c r="N412" s="529"/>
      <c r="O412" s="529"/>
      <c r="P412" s="529"/>
      <c r="Q412" s="529"/>
      <c r="R412" s="529"/>
      <c r="S412" s="529"/>
      <c r="T412" s="529"/>
      <c r="U412" s="529"/>
      <c r="V412" s="529"/>
    </row>
    <row r="413" spans="1:22" ht="15.75">
      <c r="A413" s="530"/>
      <c r="B413" s="530"/>
      <c r="C413" s="530"/>
      <c r="D413" s="530"/>
      <c r="E413" s="529"/>
      <c r="F413" s="529"/>
      <c r="G413" s="529"/>
      <c r="H413" s="531"/>
      <c r="I413" s="529"/>
      <c r="J413" s="529"/>
      <c r="K413" s="529"/>
      <c r="L413" s="529"/>
      <c r="M413" s="529"/>
      <c r="N413" s="529"/>
      <c r="O413" s="529"/>
      <c r="P413" s="529"/>
      <c r="Q413" s="529"/>
      <c r="R413" s="529"/>
      <c r="S413" s="529"/>
      <c r="T413" s="529"/>
      <c r="U413" s="529"/>
      <c r="V413" s="529"/>
    </row>
    <row r="414" spans="1:22" ht="15.75">
      <c r="A414" s="530"/>
      <c r="B414" s="530"/>
      <c r="C414" s="530"/>
      <c r="D414" s="530"/>
      <c r="E414" s="529"/>
      <c r="F414" s="529"/>
      <c r="G414" s="529"/>
      <c r="H414" s="531"/>
      <c r="I414" s="529"/>
      <c r="J414" s="529"/>
      <c r="K414" s="529"/>
      <c r="L414" s="529"/>
      <c r="M414" s="529"/>
      <c r="N414" s="529"/>
      <c r="O414" s="529"/>
      <c r="P414" s="529"/>
      <c r="Q414" s="529"/>
      <c r="R414" s="529"/>
      <c r="S414" s="529"/>
      <c r="T414" s="529"/>
      <c r="U414" s="529"/>
      <c r="V414" s="529"/>
    </row>
  </sheetData>
  <sheetProtection/>
  <mergeCells count="398">
    <mergeCell ref="A388:D388"/>
    <mergeCell ref="A389:D389"/>
    <mergeCell ref="A390:D390"/>
    <mergeCell ref="A391:D391"/>
    <mergeCell ref="A392:D392"/>
    <mergeCell ref="A393:D393"/>
    <mergeCell ref="A400:D400"/>
    <mergeCell ref="A402:K402"/>
    <mergeCell ref="A394:D394"/>
    <mergeCell ref="A395:D395"/>
    <mergeCell ref="A396:D396"/>
    <mergeCell ref="A397:D397"/>
    <mergeCell ref="A398:D398"/>
    <mergeCell ref="A399:D399"/>
    <mergeCell ref="A376:D376"/>
    <mergeCell ref="A377:D377"/>
    <mergeCell ref="A378:D378"/>
    <mergeCell ref="A379:D379"/>
    <mergeCell ref="A380:D380"/>
    <mergeCell ref="A381:D381"/>
    <mergeCell ref="A382:D382"/>
    <mergeCell ref="A383:D383"/>
    <mergeCell ref="A384:D384"/>
    <mergeCell ref="A385:D385"/>
    <mergeCell ref="A386:D386"/>
    <mergeCell ref="A387:D387"/>
    <mergeCell ref="A364:D364"/>
    <mergeCell ref="A365:D365"/>
    <mergeCell ref="A366:D366"/>
    <mergeCell ref="A367:D367"/>
    <mergeCell ref="A368:D368"/>
    <mergeCell ref="A369:D369"/>
    <mergeCell ref="A370:D370"/>
    <mergeCell ref="A371:D371"/>
    <mergeCell ref="A372:D372"/>
    <mergeCell ref="A373:D373"/>
    <mergeCell ref="A374:D374"/>
    <mergeCell ref="A375:D375"/>
    <mergeCell ref="A352:D352"/>
    <mergeCell ref="A353:D353"/>
    <mergeCell ref="A354:D354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48:D348"/>
    <mergeCell ref="A349:D349"/>
    <mergeCell ref="A350:D350"/>
    <mergeCell ref="A351:D351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04:D304"/>
    <mergeCell ref="A305:D305"/>
    <mergeCell ref="A306:D306"/>
    <mergeCell ref="A307:D307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D300"/>
    <mergeCell ref="A301:D301"/>
    <mergeCell ref="A302:D302"/>
    <mergeCell ref="A303:D303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56:D256"/>
    <mergeCell ref="A257:D257"/>
    <mergeCell ref="A258:D258"/>
    <mergeCell ref="A259:D259"/>
    <mergeCell ref="A260:D260"/>
    <mergeCell ref="A261:D261"/>
    <mergeCell ref="A262:D262"/>
    <mergeCell ref="B263:D263"/>
    <mergeCell ref="A264:D264"/>
    <mergeCell ref="B265:D265"/>
    <mergeCell ref="A266:D266"/>
    <mergeCell ref="A267:D267"/>
    <mergeCell ref="A244:D244"/>
    <mergeCell ref="A245:D245"/>
    <mergeCell ref="A246:D246"/>
    <mergeCell ref="B247:D247"/>
    <mergeCell ref="A248:D248"/>
    <mergeCell ref="A249:D249"/>
    <mergeCell ref="B250:D250"/>
    <mergeCell ref="A251:D251"/>
    <mergeCell ref="A252:D252"/>
    <mergeCell ref="A253:D253"/>
    <mergeCell ref="A254:D254"/>
    <mergeCell ref="A255:D255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08:D208"/>
    <mergeCell ref="A209:D209"/>
    <mergeCell ref="A210:D210"/>
    <mergeCell ref="A211:D211"/>
    <mergeCell ref="A212:D212"/>
    <mergeCell ref="A213:D213"/>
    <mergeCell ref="B214:D214"/>
    <mergeCell ref="A215:D215"/>
    <mergeCell ref="A216:D216"/>
    <mergeCell ref="A217:D217"/>
    <mergeCell ref="A218:D218"/>
    <mergeCell ref="A219:D219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60:D160"/>
    <mergeCell ref="B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48:D148"/>
    <mergeCell ref="A149:D149"/>
    <mergeCell ref="A150:D150"/>
    <mergeCell ref="A151:D151"/>
    <mergeCell ref="A152:D152"/>
    <mergeCell ref="A153:D153"/>
    <mergeCell ref="B154:D154"/>
    <mergeCell ref="A155:D155"/>
    <mergeCell ref="A156:D156"/>
    <mergeCell ref="A157:D157"/>
    <mergeCell ref="A158:D158"/>
    <mergeCell ref="A159:D159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B124:D124"/>
    <mergeCell ref="A125:D125"/>
    <mergeCell ref="A126:D126"/>
    <mergeCell ref="A127:D127"/>
    <mergeCell ref="B128:D128"/>
    <mergeCell ref="A129:D129"/>
    <mergeCell ref="A130:D130"/>
    <mergeCell ref="A131:D131"/>
    <mergeCell ref="B132:D132"/>
    <mergeCell ref="A133:D133"/>
    <mergeCell ref="A134:D134"/>
    <mergeCell ref="A135:D135"/>
    <mergeCell ref="B112:D112"/>
    <mergeCell ref="A113:D113"/>
    <mergeCell ref="A114:D114"/>
    <mergeCell ref="A115:D115"/>
    <mergeCell ref="B116:D116"/>
    <mergeCell ref="A117:D117"/>
    <mergeCell ref="A118:D118"/>
    <mergeCell ref="A119:D119"/>
    <mergeCell ref="B120:D120"/>
    <mergeCell ref="A121:D121"/>
    <mergeCell ref="A122:D122"/>
    <mergeCell ref="A123:D123"/>
    <mergeCell ref="B100:D100"/>
    <mergeCell ref="A101:D101"/>
    <mergeCell ref="A102:D102"/>
    <mergeCell ref="A103:D103"/>
    <mergeCell ref="B104:D104"/>
    <mergeCell ref="A105:D105"/>
    <mergeCell ref="A106:D106"/>
    <mergeCell ref="A107:D107"/>
    <mergeCell ref="B108:D108"/>
    <mergeCell ref="A109:D109"/>
    <mergeCell ref="A110:D110"/>
    <mergeCell ref="A111:D111"/>
    <mergeCell ref="B88:D88"/>
    <mergeCell ref="A89:D89"/>
    <mergeCell ref="A90:D90"/>
    <mergeCell ref="A91:D91"/>
    <mergeCell ref="B92:D92"/>
    <mergeCell ref="A93:D93"/>
    <mergeCell ref="A94:D94"/>
    <mergeCell ref="A95:D95"/>
    <mergeCell ref="B96:D96"/>
    <mergeCell ref="A97:D97"/>
    <mergeCell ref="A98:D98"/>
    <mergeCell ref="A99:D99"/>
    <mergeCell ref="A76:D76"/>
    <mergeCell ref="A77:D77"/>
    <mergeCell ref="A78:D78"/>
    <mergeCell ref="B79:D79"/>
    <mergeCell ref="A80:D80"/>
    <mergeCell ref="A81:D81"/>
    <mergeCell ref="A82:D82"/>
    <mergeCell ref="A83:D83"/>
    <mergeCell ref="B84:D84"/>
    <mergeCell ref="A85:D85"/>
    <mergeCell ref="A86:D86"/>
    <mergeCell ref="A87:D87"/>
    <mergeCell ref="A64:D64"/>
    <mergeCell ref="B65:D65"/>
    <mergeCell ref="A66:D66"/>
    <mergeCell ref="A67:D67"/>
    <mergeCell ref="A68:D68"/>
    <mergeCell ref="B69:D69"/>
    <mergeCell ref="A70:D70"/>
    <mergeCell ref="A71:D71"/>
    <mergeCell ref="A72:D72"/>
    <mergeCell ref="A73:D73"/>
    <mergeCell ref="A74:D74"/>
    <mergeCell ref="B75:D75"/>
    <mergeCell ref="A50:D50"/>
    <mergeCell ref="B51:D51"/>
    <mergeCell ref="A52:D52"/>
    <mergeCell ref="A53:D53"/>
    <mergeCell ref="A56:D56"/>
    <mergeCell ref="A57:D57"/>
    <mergeCell ref="B58:D58"/>
    <mergeCell ref="A59:D59"/>
    <mergeCell ref="A60:D60"/>
    <mergeCell ref="A61:D61"/>
    <mergeCell ref="B62:D62"/>
    <mergeCell ref="A63:D63"/>
    <mergeCell ref="B38:D38"/>
    <mergeCell ref="A39:D39"/>
    <mergeCell ref="A40:D40"/>
    <mergeCell ref="A41:D41"/>
    <mergeCell ref="B42:D42"/>
    <mergeCell ref="A43:D43"/>
    <mergeCell ref="A44:D44"/>
    <mergeCell ref="B45:D45"/>
    <mergeCell ref="A46:D46"/>
    <mergeCell ref="A47:D47"/>
    <mergeCell ref="A48:D48"/>
    <mergeCell ref="B49:D49"/>
    <mergeCell ref="A26:D26"/>
    <mergeCell ref="A27:D27"/>
    <mergeCell ref="B28:D28"/>
    <mergeCell ref="A29:D29"/>
    <mergeCell ref="B30:D30"/>
    <mergeCell ref="A31:D31"/>
    <mergeCell ref="A32:D32"/>
    <mergeCell ref="A33:D33"/>
    <mergeCell ref="B34:D34"/>
    <mergeCell ref="A35:D35"/>
    <mergeCell ref="A36:D36"/>
    <mergeCell ref="A37:D37"/>
    <mergeCell ref="A14:D14"/>
    <mergeCell ref="B15:D15"/>
    <mergeCell ref="A16:D16"/>
    <mergeCell ref="A17:D17"/>
    <mergeCell ref="A18:D18"/>
    <mergeCell ref="A19:D19"/>
    <mergeCell ref="A20:D20"/>
    <mergeCell ref="A21:D21"/>
    <mergeCell ref="A22:D22"/>
    <mergeCell ref="A23:D23"/>
    <mergeCell ref="B24:D24"/>
    <mergeCell ref="A25:D25"/>
    <mergeCell ref="F1:K1"/>
    <mergeCell ref="A3:K3"/>
    <mergeCell ref="A4:K4"/>
    <mergeCell ref="J5:K5"/>
    <mergeCell ref="A6:D6"/>
    <mergeCell ref="A7:D7"/>
    <mergeCell ref="A8:D8"/>
    <mergeCell ref="B9:D9"/>
    <mergeCell ref="A10:D10"/>
    <mergeCell ref="A11:D11"/>
    <mergeCell ref="A12:D12"/>
    <mergeCell ref="A13:D13"/>
  </mergeCells>
  <printOptions/>
  <pageMargins left="0.7086614173228347" right="0.7086614173228347" top="0.41" bottom="0.15748031496062992" header="0.31496062992125984" footer="0.31496062992125984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30"/>
  <sheetViews>
    <sheetView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8" sqref="A8:D8"/>
    </sheetView>
  </sheetViews>
  <sheetFormatPr defaultColWidth="9.00390625" defaultRowHeight="12.75"/>
  <cols>
    <col min="1" max="1" width="9.00390625" style="27" customWidth="1"/>
    <col min="2" max="3" width="9.00390625" style="28" customWidth="1"/>
    <col min="4" max="4" width="12.28125" style="28" customWidth="1"/>
    <col min="5" max="5" width="5.8515625" style="20" customWidth="1"/>
    <col min="6" max="6" width="27.140625" style="28" customWidth="1"/>
    <col min="7" max="7" width="12.00390625" style="6" customWidth="1"/>
    <col min="8" max="8" width="11.140625" style="6" customWidth="1"/>
    <col min="9" max="9" width="11.28125" style="6" customWidth="1"/>
    <col min="10" max="10" width="11.00390625" style="6" customWidth="1"/>
    <col min="11" max="11" width="11.57421875" style="6" customWidth="1"/>
    <col min="12" max="12" width="13.57421875" style="6" customWidth="1"/>
    <col min="13" max="13" width="10.140625" style="6" customWidth="1"/>
    <col min="14" max="14" width="9.00390625" style="6" customWidth="1"/>
    <col min="15" max="16" width="12.7109375" style="7" customWidth="1"/>
    <col min="17" max="17" width="12.8515625" style="7" customWidth="1"/>
    <col min="18" max="18" width="9.00390625" style="7" customWidth="1"/>
    <col min="19" max="19" width="12.8515625" style="7" customWidth="1"/>
    <col min="20" max="34" width="9.00390625" style="7" customWidth="1"/>
    <col min="35" max="35" width="10.140625" style="7" customWidth="1"/>
    <col min="36" max="16384" width="9.00390625" style="7" customWidth="1"/>
  </cols>
  <sheetData>
    <row r="1" spans="1:18" ht="12.75">
      <c r="A1" s="927"/>
      <c r="B1" s="927"/>
      <c r="C1" s="927"/>
      <c r="D1" s="927"/>
      <c r="E1" s="927"/>
      <c r="F1" s="927"/>
      <c r="G1" s="927"/>
      <c r="H1" s="30"/>
      <c r="K1" s="337"/>
      <c r="M1" s="33"/>
      <c r="R1" s="115"/>
    </row>
    <row r="2" spans="1:11" ht="30.75" customHeight="1" thickBot="1">
      <c r="A2" s="928"/>
      <c r="B2" s="928"/>
      <c r="C2" s="928"/>
      <c r="D2" s="928"/>
      <c r="E2" s="928"/>
      <c r="F2" s="928"/>
      <c r="G2" s="928"/>
      <c r="H2" s="8"/>
      <c r="I2" s="8"/>
      <c r="J2" s="8"/>
      <c r="K2" s="8"/>
    </row>
    <row r="3" spans="1:18" ht="114.75" customHeight="1" thickBot="1">
      <c r="A3" s="929"/>
      <c r="B3" s="930"/>
      <c r="C3" s="930"/>
      <c r="D3" s="931"/>
      <c r="E3" s="139"/>
      <c r="F3" s="100"/>
      <c r="G3" s="9"/>
      <c r="H3" s="10"/>
      <c r="I3" s="11"/>
      <c r="J3" s="11"/>
      <c r="K3" s="11"/>
      <c r="L3" s="125"/>
      <c r="M3" s="11"/>
      <c r="N3" s="11"/>
      <c r="O3" s="12"/>
      <c r="P3" s="12"/>
      <c r="Q3" s="13"/>
      <c r="R3" s="13"/>
    </row>
    <row r="4" spans="1:18" ht="102" customHeight="1" thickTop="1">
      <c r="A4" s="932"/>
      <c r="B4" s="933"/>
      <c r="C4" s="933"/>
      <c r="D4" s="933"/>
      <c r="E4" s="135"/>
      <c r="F4" s="128"/>
      <c r="G4" s="195"/>
      <c r="H4" s="195"/>
      <c r="I4" s="195"/>
      <c r="J4" s="346"/>
      <c r="K4" s="352"/>
      <c r="L4" s="346"/>
      <c r="M4" s="346"/>
      <c r="N4" s="195"/>
      <c r="O4" s="56"/>
      <c r="P4" s="56"/>
      <c r="Q4" s="16"/>
      <c r="R4" s="16"/>
    </row>
    <row r="5" spans="1:20" s="6" customFormat="1" ht="72" customHeight="1" thickBot="1">
      <c r="A5" s="934"/>
      <c r="B5" s="902"/>
      <c r="C5" s="902"/>
      <c r="D5" s="902"/>
      <c r="E5" s="135"/>
      <c r="F5" s="128"/>
      <c r="G5" s="346"/>
      <c r="H5" s="352"/>
      <c r="I5" s="346"/>
      <c r="J5" s="346"/>
      <c r="K5" s="352"/>
      <c r="L5" s="346"/>
      <c r="M5" s="195"/>
      <c r="N5" s="195"/>
      <c r="O5" s="66"/>
      <c r="P5" s="66"/>
      <c r="Q5" s="16"/>
      <c r="R5" s="15"/>
      <c r="S5" s="7"/>
      <c r="T5" s="7"/>
    </row>
    <row r="6" spans="1:18" s="6" customFormat="1" ht="44.25" customHeight="1" thickBot="1">
      <c r="A6" s="937"/>
      <c r="B6" s="938"/>
      <c r="C6" s="938"/>
      <c r="D6" s="939"/>
      <c r="E6" s="133"/>
      <c r="F6" s="141"/>
      <c r="G6" s="357"/>
      <c r="H6" s="357"/>
      <c r="I6" s="357"/>
      <c r="J6" s="357"/>
      <c r="K6" s="358"/>
      <c r="L6" s="357"/>
      <c r="M6" s="197"/>
      <c r="N6" s="197"/>
      <c r="O6" s="109"/>
      <c r="P6" s="109"/>
      <c r="Q6" s="110"/>
      <c r="R6" s="110"/>
    </row>
    <row r="7" spans="1:20" s="6" customFormat="1" ht="96" customHeight="1">
      <c r="A7" s="935"/>
      <c r="B7" s="936"/>
      <c r="C7" s="936"/>
      <c r="D7" s="936"/>
      <c r="E7" s="93"/>
      <c r="F7" s="128"/>
      <c r="G7" s="199"/>
      <c r="H7" s="199"/>
      <c r="I7" s="195"/>
      <c r="J7" s="346"/>
      <c r="K7" s="347"/>
      <c r="L7" s="348"/>
      <c r="M7" s="195"/>
      <c r="N7" s="195"/>
      <c r="O7" s="66"/>
      <c r="P7" s="66"/>
      <c r="Q7" s="15"/>
      <c r="R7" s="15"/>
      <c r="T7" s="7"/>
    </row>
    <row r="8" spans="1:18" ht="77.25" customHeight="1">
      <c r="A8" s="791"/>
      <c r="B8" s="788"/>
      <c r="C8" s="788"/>
      <c r="D8" s="788"/>
      <c r="E8" s="93"/>
      <c r="F8" s="128"/>
      <c r="G8" s="346"/>
      <c r="H8" s="346"/>
      <c r="I8" s="346"/>
      <c r="J8" s="346"/>
      <c r="K8" s="352"/>
      <c r="L8" s="346"/>
      <c r="M8" s="195"/>
      <c r="N8" s="195"/>
      <c r="O8" s="56"/>
      <c r="P8" s="56"/>
      <c r="Q8" s="16"/>
      <c r="R8" s="16"/>
    </row>
    <row r="9" spans="1:20" s="6" customFormat="1" ht="34.5" customHeight="1">
      <c r="A9" s="819"/>
      <c r="B9" s="812"/>
      <c r="C9" s="812"/>
      <c r="D9" s="812"/>
      <c r="E9" s="127"/>
      <c r="F9" s="146"/>
      <c r="G9" s="359"/>
      <c r="H9" s="359"/>
      <c r="I9" s="359"/>
      <c r="J9" s="359"/>
      <c r="K9" s="360"/>
      <c r="L9" s="359"/>
      <c r="M9" s="201"/>
      <c r="N9" s="201"/>
      <c r="O9" s="88"/>
      <c r="P9" s="88"/>
      <c r="Q9" s="69"/>
      <c r="R9" s="69"/>
      <c r="S9" s="7"/>
      <c r="T9" s="7"/>
    </row>
    <row r="10" spans="1:20" s="6" customFormat="1" ht="36.75" customHeight="1">
      <c r="A10" s="819"/>
      <c r="B10" s="812"/>
      <c r="C10" s="812"/>
      <c r="D10" s="812"/>
      <c r="E10" s="127"/>
      <c r="F10" s="146"/>
      <c r="G10" s="359"/>
      <c r="H10" s="359"/>
      <c r="I10" s="359"/>
      <c r="J10" s="359"/>
      <c r="K10" s="360"/>
      <c r="L10" s="359"/>
      <c r="M10" s="201"/>
      <c r="N10" s="201"/>
      <c r="O10" s="88"/>
      <c r="P10" s="88"/>
      <c r="Q10" s="69"/>
      <c r="R10" s="69"/>
      <c r="S10" s="7"/>
      <c r="T10" s="7"/>
    </row>
    <row r="11" spans="1:20" s="6" customFormat="1" ht="39" customHeight="1">
      <c r="A11" s="791"/>
      <c r="B11" s="788"/>
      <c r="C11" s="788"/>
      <c r="D11" s="789"/>
      <c r="E11" s="93"/>
      <c r="F11" s="128"/>
      <c r="G11" s="361"/>
      <c r="H11" s="361"/>
      <c r="I11" s="361"/>
      <c r="J11" s="346"/>
      <c r="K11" s="352"/>
      <c r="L11" s="361"/>
      <c r="M11" s="203"/>
      <c r="N11" s="203"/>
      <c r="O11" s="66"/>
      <c r="P11" s="66"/>
      <c r="Q11" s="15"/>
      <c r="R11" s="15"/>
      <c r="S11" s="311"/>
      <c r="T11" s="311"/>
    </row>
    <row r="12" spans="1:20" s="6" customFormat="1" ht="30.75" customHeight="1">
      <c r="A12" s="790"/>
      <c r="B12" s="788"/>
      <c r="C12" s="788"/>
      <c r="D12" s="789"/>
      <c r="E12" s="93"/>
      <c r="F12" s="128"/>
      <c r="G12" s="346"/>
      <c r="H12" s="346"/>
      <c r="I12" s="346"/>
      <c r="J12" s="346"/>
      <c r="K12" s="352"/>
      <c r="L12" s="346"/>
      <c r="M12" s="195"/>
      <c r="N12" s="195"/>
      <c r="O12" s="66"/>
      <c r="P12" s="66"/>
      <c r="Q12" s="15"/>
      <c r="R12" s="15"/>
      <c r="S12" s="311"/>
      <c r="T12" s="311"/>
    </row>
    <row r="13" spans="1:20" s="6" customFormat="1" ht="30.75" customHeight="1">
      <c r="A13" s="791"/>
      <c r="B13" s="788"/>
      <c r="C13" s="788"/>
      <c r="D13" s="789"/>
      <c r="E13" s="93"/>
      <c r="F13" s="128"/>
      <c r="G13" s="346"/>
      <c r="H13" s="346"/>
      <c r="I13" s="346"/>
      <c r="J13" s="346"/>
      <c r="K13" s="352"/>
      <c r="L13" s="346"/>
      <c r="M13" s="195"/>
      <c r="N13" s="195"/>
      <c r="O13" s="66"/>
      <c r="P13" s="66"/>
      <c r="Q13" s="15"/>
      <c r="R13" s="15"/>
      <c r="S13" s="311"/>
      <c r="T13" s="311"/>
    </row>
    <row r="14" spans="1:20" s="6" customFormat="1" ht="53.25" customHeight="1">
      <c r="A14" s="791"/>
      <c r="B14" s="788"/>
      <c r="C14" s="788"/>
      <c r="D14" s="789"/>
      <c r="E14" s="93"/>
      <c r="F14" s="128"/>
      <c r="G14" s="346"/>
      <c r="H14" s="346"/>
      <c r="I14" s="346"/>
      <c r="J14" s="346"/>
      <c r="K14" s="352"/>
      <c r="L14" s="346"/>
      <c r="M14" s="195"/>
      <c r="N14" s="195"/>
      <c r="O14" s="56"/>
      <c r="P14" s="56"/>
      <c r="Q14" s="16"/>
      <c r="R14" s="16"/>
      <c r="S14" s="311"/>
      <c r="T14" s="311"/>
    </row>
    <row r="15" spans="1:18" ht="120.75" customHeight="1">
      <c r="A15" s="942"/>
      <c r="B15" s="926"/>
      <c r="C15" s="926"/>
      <c r="D15" s="926"/>
      <c r="E15" s="93"/>
      <c r="F15" s="128"/>
      <c r="G15" s="346"/>
      <c r="H15" s="346"/>
      <c r="I15" s="346"/>
      <c r="J15" s="346"/>
      <c r="K15" s="352"/>
      <c r="L15" s="346"/>
      <c r="M15" s="346"/>
      <c r="N15" s="195"/>
      <c r="O15" s="56"/>
      <c r="P15" s="56"/>
      <c r="Q15" s="16"/>
      <c r="R15" s="16"/>
    </row>
    <row r="16" spans="1:36" ht="45" customHeight="1">
      <c r="A16" s="940"/>
      <c r="B16" s="941"/>
      <c r="C16" s="941"/>
      <c r="D16" s="941"/>
      <c r="E16" s="129"/>
      <c r="F16" s="128"/>
      <c r="G16" s="346"/>
      <c r="H16" s="346"/>
      <c r="I16" s="383"/>
      <c r="J16" s="383"/>
      <c r="K16" s="352"/>
      <c r="L16" s="346"/>
      <c r="M16" s="195"/>
      <c r="N16" s="195"/>
      <c r="O16" s="56"/>
      <c r="P16" s="56"/>
      <c r="Q16" s="16"/>
      <c r="R16" s="16"/>
      <c r="W16" s="14"/>
      <c r="X16" s="14"/>
      <c r="Y16" s="14"/>
      <c r="Z16" s="14">
        <v>22.892</v>
      </c>
      <c r="AA16" s="14">
        <v>435</v>
      </c>
      <c r="AB16" s="14">
        <v>50.224</v>
      </c>
      <c r="AC16" s="7" t="s">
        <v>38</v>
      </c>
      <c r="AD16" s="294"/>
      <c r="AJ16" s="7">
        <v>20433</v>
      </c>
    </row>
    <row r="17" spans="1:29" s="6" customFormat="1" ht="46.5" customHeight="1">
      <c r="A17" s="943"/>
      <c r="B17" s="944"/>
      <c r="C17" s="944"/>
      <c r="D17" s="944"/>
      <c r="E17" s="175"/>
      <c r="F17" s="128"/>
      <c r="G17" s="346"/>
      <c r="H17" s="346"/>
      <c r="I17" s="346"/>
      <c r="J17" s="346"/>
      <c r="K17" s="352"/>
      <c r="L17" s="346"/>
      <c r="M17" s="195"/>
      <c r="N17" s="254"/>
      <c r="O17" s="66"/>
      <c r="P17" s="66"/>
      <c r="Q17" s="16"/>
      <c r="R17" s="15"/>
      <c r="S17" s="311"/>
      <c r="T17" s="311"/>
      <c r="W17" s="15"/>
      <c r="X17" s="15"/>
      <c r="Y17" s="15"/>
      <c r="Z17" s="15">
        <v>3.13</v>
      </c>
      <c r="AA17" s="15">
        <v>225</v>
      </c>
      <c r="AB17" s="15">
        <v>25.976</v>
      </c>
      <c r="AC17" s="6" t="s">
        <v>36</v>
      </c>
    </row>
    <row r="18" spans="1:29" s="6" customFormat="1" ht="66.75" customHeight="1">
      <c r="A18" s="945"/>
      <c r="B18" s="946"/>
      <c r="C18" s="946"/>
      <c r="D18" s="946"/>
      <c r="E18" s="175"/>
      <c r="F18" s="128"/>
      <c r="G18" s="346"/>
      <c r="H18" s="346"/>
      <c r="I18" s="346"/>
      <c r="J18" s="346"/>
      <c r="K18" s="352"/>
      <c r="L18" s="346"/>
      <c r="M18" s="195"/>
      <c r="N18" s="254"/>
      <c r="O18" s="66"/>
      <c r="P18" s="66"/>
      <c r="Q18" s="16"/>
      <c r="R18" s="15"/>
      <c r="S18" s="311"/>
      <c r="T18" s="311"/>
      <c r="W18" s="15"/>
      <c r="X18" s="15"/>
      <c r="Y18" s="15"/>
      <c r="Z18" s="15">
        <f>Z16-Z17</f>
        <v>19.762</v>
      </c>
      <c r="AA18" s="15">
        <v>210</v>
      </c>
      <c r="AB18" s="15">
        <f>AB16-AB17</f>
        <v>24.247999999999998</v>
      </c>
      <c r="AC18" s="6" t="s">
        <v>37</v>
      </c>
    </row>
    <row r="19" spans="1:20" ht="46.5" customHeight="1">
      <c r="A19" s="811"/>
      <c r="B19" s="787"/>
      <c r="C19" s="787"/>
      <c r="D19" s="787"/>
      <c r="E19" s="175"/>
      <c r="F19" s="128"/>
      <c r="G19" s="346"/>
      <c r="H19" s="346"/>
      <c r="I19" s="346"/>
      <c r="J19" s="346"/>
      <c r="K19" s="352"/>
      <c r="L19" s="346"/>
      <c r="M19" s="195"/>
      <c r="N19" s="254"/>
      <c r="O19" s="66"/>
      <c r="P19" s="66"/>
      <c r="Q19" s="16"/>
      <c r="R19" s="16"/>
      <c r="S19" s="311"/>
      <c r="T19" s="311"/>
    </row>
    <row r="20" spans="1:18" ht="36" customHeight="1">
      <c r="A20" s="949"/>
      <c r="B20" s="950"/>
      <c r="C20" s="950"/>
      <c r="D20" s="950"/>
      <c r="E20" s="176"/>
      <c r="F20" s="146"/>
      <c r="G20" s="359"/>
      <c r="H20" s="359"/>
      <c r="I20" s="359"/>
      <c r="J20" s="359"/>
      <c r="K20" s="360"/>
      <c r="L20" s="359"/>
      <c r="M20" s="201"/>
      <c r="N20" s="206"/>
      <c r="O20" s="88"/>
      <c r="P20" s="88"/>
      <c r="Q20" s="69"/>
      <c r="R20" s="69"/>
    </row>
    <row r="21" spans="1:20" ht="47.25" customHeight="1">
      <c r="A21" s="811"/>
      <c r="B21" s="787"/>
      <c r="C21" s="787"/>
      <c r="D21" s="951"/>
      <c r="E21" s="175"/>
      <c r="F21" s="137"/>
      <c r="G21" s="423"/>
      <c r="H21" s="425"/>
      <c r="I21" s="423"/>
      <c r="J21" s="348"/>
      <c r="K21" s="347"/>
      <c r="L21" s="423"/>
      <c r="M21" s="204"/>
      <c r="N21" s="255"/>
      <c r="O21" s="16"/>
      <c r="P21" s="16"/>
      <c r="Q21" s="16"/>
      <c r="R21" s="16"/>
      <c r="S21" s="311"/>
      <c r="T21" s="311"/>
    </row>
    <row r="22" spans="1:20" ht="42.75" customHeight="1">
      <c r="A22" s="811"/>
      <c r="B22" s="787"/>
      <c r="C22" s="787"/>
      <c r="D22" s="951"/>
      <c r="E22" s="175"/>
      <c r="F22" s="128"/>
      <c r="G22" s="423"/>
      <c r="H22" s="423"/>
      <c r="I22" s="423"/>
      <c r="J22" s="423"/>
      <c r="K22" s="424"/>
      <c r="L22" s="423"/>
      <c r="M22" s="204"/>
      <c r="N22" s="204"/>
      <c r="O22" s="56"/>
      <c r="P22" s="56"/>
      <c r="Q22" s="16"/>
      <c r="R22" s="16"/>
      <c r="S22" s="311"/>
      <c r="T22" s="311"/>
    </row>
    <row r="23" spans="1:18" ht="30" customHeight="1">
      <c r="A23" s="919"/>
      <c r="B23" s="920"/>
      <c r="C23" s="920"/>
      <c r="D23" s="921"/>
      <c r="E23" s="324"/>
      <c r="F23" s="325"/>
      <c r="G23" s="408"/>
      <c r="H23" s="408"/>
      <c r="I23" s="437"/>
      <c r="J23" s="437"/>
      <c r="K23" s="362"/>
      <c r="L23" s="437"/>
      <c r="M23" s="326"/>
      <c r="N23" s="327"/>
      <c r="O23" s="328"/>
      <c r="P23" s="328"/>
      <c r="Q23" s="329"/>
      <c r="R23" s="329"/>
    </row>
    <row r="24" spans="1:18" ht="69" customHeight="1" thickBot="1">
      <c r="A24" s="791"/>
      <c r="B24" s="788"/>
      <c r="C24" s="788"/>
      <c r="D24" s="788"/>
      <c r="E24" s="93"/>
      <c r="F24" s="128"/>
      <c r="G24" s="361"/>
      <c r="H24" s="361"/>
      <c r="I24" s="361"/>
      <c r="J24" s="346"/>
      <c r="K24" s="352"/>
      <c r="L24" s="361"/>
      <c r="M24" s="361"/>
      <c r="N24" s="253"/>
      <c r="O24" s="56"/>
      <c r="P24" s="56"/>
      <c r="Q24" s="16"/>
      <c r="R24" s="16"/>
    </row>
    <row r="25" spans="1:20" ht="102" customHeight="1" thickTop="1">
      <c r="A25" s="952"/>
      <c r="B25" s="953"/>
      <c r="C25" s="953"/>
      <c r="D25" s="953"/>
      <c r="E25" s="93"/>
      <c r="F25" s="128"/>
      <c r="G25" s="361"/>
      <c r="H25" s="361"/>
      <c r="I25" s="361"/>
      <c r="J25" s="346"/>
      <c r="K25" s="352"/>
      <c r="L25" s="361"/>
      <c r="M25" s="361"/>
      <c r="N25" s="203"/>
      <c r="O25" s="56"/>
      <c r="P25" s="56"/>
      <c r="Q25" s="16"/>
      <c r="R25" s="16"/>
      <c r="S25" s="311"/>
      <c r="T25" s="311"/>
    </row>
    <row r="26" spans="1:20" ht="30.75" customHeight="1">
      <c r="A26" s="791"/>
      <c r="B26" s="788"/>
      <c r="C26" s="788"/>
      <c r="D26" s="788"/>
      <c r="E26" s="93"/>
      <c r="F26" s="128"/>
      <c r="G26" s="346"/>
      <c r="H26" s="346"/>
      <c r="I26" s="346"/>
      <c r="J26" s="346"/>
      <c r="K26" s="352"/>
      <c r="L26" s="346"/>
      <c r="M26" s="195"/>
      <c r="N26" s="195"/>
      <c r="O26" s="56"/>
      <c r="P26" s="56"/>
      <c r="Q26" s="16"/>
      <c r="R26" s="16"/>
      <c r="S26" s="311"/>
      <c r="T26" s="311"/>
    </row>
    <row r="27" spans="1:21" ht="55.5" customHeight="1" thickBot="1">
      <c r="A27" s="854"/>
      <c r="B27" s="918"/>
      <c r="C27" s="918"/>
      <c r="D27" s="918"/>
      <c r="E27" s="134"/>
      <c r="F27" s="128"/>
      <c r="G27" s="203"/>
      <c r="H27" s="203"/>
      <c r="I27" s="203"/>
      <c r="J27" s="346"/>
      <c r="K27" s="352"/>
      <c r="L27" s="361"/>
      <c r="M27" s="361"/>
      <c r="N27" s="195"/>
      <c r="O27" s="56"/>
      <c r="P27" s="56"/>
      <c r="Q27" s="16"/>
      <c r="R27" s="16"/>
      <c r="U27" s="42"/>
    </row>
    <row r="28" spans="1:20" s="6" customFormat="1" ht="112.5" customHeight="1" thickTop="1">
      <c r="A28" s="952"/>
      <c r="B28" s="953"/>
      <c r="C28" s="953"/>
      <c r="D28" s="953"/>
      <c r="E28" s="93"/>
      <c r="F28" s="128"/>
      <c r="G28" s="387"/>
      <c r="H28" s="387"/>
      <c r="I28" s="387"/>
      <c r="J28" s="365"/>
      <c r="K28" s="352"/>
      <c r="L28" s="387"/>
      <c r="M28" s="203"/>
      <c r="N28" s="203"/>
      <c r="O28" s="66"/>
      <c r="P28" s="66"/>
      <c r="Q28" s="15"/>
      <c r="R28" s="15"/>
      <c r="S28" s="311"/>
      <c r="T28" s="311"/>
    </row>
    <row r="29" spans="1:20" s="6" customFormat="1" ht="60" customHeight="1">
      <c r="A29" s="791"/>
      <c r="B29" s="788"/>
      <c r="C29" s="788"/>
      <c r="D29" s="788"/>
      <c r="E29" s="135"/>
      <c r="F29" s="128"/>
      <c r="G29" s="346"/>
      <c r="H29" s="346"/>
      <c r="I29" s="346"/>
      <c r="J29" s="346"/>
      <c r="K29" s="352"/>
      <c r="L29" s="346"/>
      <c r="M29" s="195"/>
      <c r="N29" s="195"/>
      <c r="O29" s="66"/>
      <c r="P29" s="66"/>
      <c r="Q29" s="15"/>
      <c r="R29" s="15"/>
      <c r="T29" s="7"/>
    </row>
    <row r="30" spans="1:20" s="6" customFormat="1" ht="87" customHeight="1">
      <c r="A30" s="856"/>
      <c r="B30" s="804"/>
      <c r="C30" s="804"/>
      <c r="D30" s="828"/>
      <c r="E30" s="135"/>
      <c r="F30" s="128"/>
      <c r="G30" s="346"/>
      <c r="H30" s="346"/>
      <c r="I30" s="346"/>
      <c r="J30" s="346"/>
      <c r="K30" s="352"/>
      <c r="L30" s="346"/>
      <c r="M30" s="195"/>
      <c r="N30" s="195"/>
      <c r="O30" s="56"/>
      <c r="P30" s="56"/>
      <c r="Q30" s="16"/>
      <c r="R30" s="16"/>
      <c r="S30" s="311"/>
      <c r="T30" s="311"/>
    </row>
    <row r="31" spans="1:21" s="6" customFormat="1" ht="76.5" customHeight="1">
      <c r="A31" s="954"/>
      <c r="B31" s="955"/>
      <c r="C31" s="955"/>
      <c r="D31" s="956"/>
      <c r="E31" s="135"/>
      <c r="F31" s="128"/>
      <c r="G31" s="291"/>
      <c r="H31" s="199"/>
      <c r="I31" s="195"/>
      <c r="J31" s="346"/>
      <c r="K31" s="347"/>
      <c r="L31" s="348"/>
      <c r="M31" s="346"/>
      <c r="N31" s="195"/>
      <c r="O31" s="66"/>
      <c r="P31" s="66"/>
      <c r="Q31" s="15"/>
      <c r="R31" s="15"/>
      <c r="T31" s="7"/>
      <c r="U31" s="43"/>
    </row>
    <row r="32" spans="1:21" s="6" customFormat="1" ht="90.75" customHeight="1">
      <c r="A32" s="918"/>
      <c r="B32" s="855"/>
      <c r="C32" s="855"/>
      <c r="D32" s="855"/>
      <c r="E32" s="93"/>
      <c r="F32" s="128"/>
      <c r="G32" s="346"/>
      <c r="H32" s="346"/>
      <c r="I32" s="346"/>
      <c r="J32" s="346"/>
      <c r="K32" s="352"/>
      <c r="L32" s="346"/>
      <c r="M32" s="346"/>
      <c r="N32" s="203"/>
      <c r="O32" s="56"/>
      <c r="P32" s="56"/>
      <c r="Q32" s="16"/>
      <c r="R32" s="16"/>
      <c r="S32" s="311"/>
      <c r="T32" s="311"/>
      <c r="U32" s="43"/>
    </row>
    <row r="33" spans="1:21" s="6" customFormat="1" ht="82.5" customHeight="1">
      <c r="A33" s="808"/>
      <c r="B33" s="808"/>
      <c r="C33" s="808"/>
      <c r="D33" s="957"/>
      <c r="E33" s="248"/>
      <c r="F33" s="128"/>
      <c r="G33" s="199"/>
      <c r="H33" s="199"/>
      <c r="I33" s="195"/>
      <c r="J33" s="346"/>
      <c r="K33" s="347"/>
      <c r="L33" s="348"/>
      <c r="M33" s="195"/>
      <c r="N33" s="195"/>
      <c r="O33" s="56"/>
      <c r="P33" s="56"/>
      <c r="Q33" s="16"/>
      <c r="R33" s="16"/>
      <c r="S33" s="7"/>
      <c r="U33" s="43"/>
    </row>
    <row r="34" spans="1:21" s="6" customFormat="1" ht="82.5" customHeight="1">
      <c r="A34" s="850"/>
      <c r="B34" s="958"/>
      <c r="C34" s="958"/>
      <c r="D34" s="959"/>
      <c r="E34" s="420"/>
      <c r="F34" s="378"/>
      <c r="G34" s="331"/>
      <c r="H34" s="331"/>
      <c r="I34" s="326"/>
      <c r="J34" s="350"/>
      <c r="K34" s="421"/>
      <c r="L34" s="422"/>
      <c r="M34" s="326"/>
      <c r="N34" s="326"/>
      <c r="O34" s="328"/>
      <c r="P34" s="328"/>
      <c r="Q34" s="329"/>
      <c r="R34" s="329"/>
      <c r="S34" s="7"/>
      <c r="U34" s="43"/>
    </row>
    <row r="35" spans="1:18" ht="64.5" customHeight="1" thickBot="1">
      <c r="A35" s="837"/>
      <c r="B35" s="801"/>
      <c r="C35" s="801"/>
      <c r="D35" s="802"/>
      <c r="E35" s="108"/>
      <c r="F35" s="147"/>
      <c r="G35" s="86"/>
      <c r="H35" s="86"/>
      <c r="I35" s="86"/>
      <c r="J35" s="86"/>
      <c r="K35" s="388"/>
      <c r="L35" s="86"/>
      <c r="M35" s="86"/>
      <c r="N35" s="207"/>
      <c r="O35" s="286"/>
      <c r="P35" s="286"/>
      <c r="Q35" s="286"/>
      <c r="R35" s="86"/>
    </row>
    <row r="36" spans="1:18" ht="70.5" customHeight="1" thickTop="1">
      <c r="A36" s="932"/>
      <c r="B36" s="933"/>
      <c r="C36" s="933"/>
      <c r="D36" s="933"/>
      <c r="E36" s="135"/>
      <c r="F36" s="128"/>
      <c r="G36" s="199"/>
      <c r="H36" s="208"/>
      <c r="I36" s="209"/>
      <c r="J36" s="346"/>
      <c r="K36" s="352"/>
      <c r="L36" s="346"/>
      <c r="M36" s="195"/>
      <c r="N36" s="195"/>
      <c r="O36" s="56"/>
      <c r="P36" s="56"/>
      <c r="Q36" s="16"/>
      <c r="R36" s="16"/>
    </row>
    <row r="37" spans="1:18" ht="58.5" customHeight="1">
      <c r="A37" s="856"/>
      <c r="B37" s="804"/>
      <c r="C37" s="804"/>
      <c r="D37" s="828"/>
      <c r="E37" s="135"/>
      <c r="F37" s="128"/>
      <c r="G37" s="199"/>
      <c r="H37" s="208"/>
      <c r="I37" s="209"/>
      <c r="J37" s="346"/>
      <c r="K37" s="347"/>
      <c r="L37" s="348"/>
      <c r="M37" s="195"/>
      <c r="N37" s="195"/>
      <c r="O37" s="56"/>
      <c r="P37" s="56"/>
      <c r="Q37" s="16"/>
      <c r="R37" s="16"/>
    </row>
    <row r="38" spans="1:21" ht="92.25" customHeight="1">
      <c r="A38" s="924"/>
      <c r="B38" s="822"/>
      <c r="C38" s="822"/>
      <c r="D38" s="822"/>
      <c r="E38" s="93"/>
      <c r="F38" s="143"/>
      <c r="G38" s="348"/>
      <c r="H38" s="348"/>
      <c r="I38" s="348"/>
      <c r="J38" s="348"/>
      <c r="K38" s="352"/>
      <c r="L38" s="439"/>
      <c r="M38" s="200"/>
      <c r="N38" s="200"/>
      <c r="O38" s="66"/>
      <c r="P38" s="66"/>
      <c r="Q38" s="15"/>
      <c r="R38" s="15"/>
      <c r="S38" s="311"/>
      <c r="T38" s="311"/>
      <c r="U38" s="6"/>
    </row>
    <row r="39" spans="1:20" s="6" customFormat="1" ht="30.75" customHeight="1">
      <c r="A39" s="842"/>
      <c r="B39" s="810"/>
      <c r="C39" s="810"/>
      <c r="D39" s="826"/>
      <c r="E39" s="133"/>
      <c r="F39" s="141"/>
      <c r="G39" s="357"/>
      <c r="H39" s="357"/>
      <c r="I39" s="357"/>
      <c r="J39" s="357"/>
      <c r="K39" s="358"/>
      <c r="L39" s="357"/>
      <c r="M39" s="197"/>
      <c r="N39" s="197"/>
      <c r="O39" s="109"/>
      <c r="P39" s="109"/>
      <c r="Q39" s="110"/>
      <c r="R39" s="110"/>
      <c r="S39" s="7"/>
      <c r="T39" s="7"/>
    </row>
    <row r="40" spans="1:20" ht="39.75" customHeight="1">
      <c r="A40" s="792"/>
      <c r="B40" s="793"/>
      <c r="C40" s="793"/>
      <c r="D40" s="794"/>
      <c r="E40" s="330"/>
      <c r="F40" s="325"/>
      <c r="G40" s="350"/>
      <c r="H40" s="350"/>
      <c r="I40" s="350"/>
      <c r="J40" s="350"/>
      <c r="K40" s="362"/>
      <c r="L40" s="350"/>
      <c r="M40" s="326"/>
      <c r="N40" s="326"/>
      <c r="O40" s="328"/>
      <c r="P40" s="328"/>
      <c r="Q40" s="329"/>
      <c r="R40" s="329"/>
      <c r="S40" s="311"/>
      <c r="T40" s="311"/>
    </row>
    <row r="41" spans="1:20" ht="60" customHeight="1">
      <c r="A41" s="899"/>
      <c r="B41" s="947"/>
      <c r="C41" s="947"/>
      <c r="D41" s="948"/>
      <c r="E41" s="305"/>
      <c r="F41" s="146"/>
      <c r="G41" s="359"/>
      <c r="H41" s="359"/>
      <c r="I41" s="359"/>
      <c r="J41" s="359"/>
      <c r="K41" s="360"/>
      <c r="L41" s="359"/>
      <c r="M41" s="201"/>
      <c r="N41" s="201"/>
      <c r="O41" s="88"/>
      <c r="P41" s="88"/>
      <c r="Q41" s="69"/>
      <c r="R41" s="69"/>
      <c r="S41" s="311"/>
      <c r="T41" s="311"/>
    </row>
    <row r="42" spans="1:20" ht="60" customHeight="1">
      <c r="A42" s="827"/>
      <c r="B42" s="793"/>
      <c r="C42" s="793"/>
      <c r="D42" s="794"/>
      <c r="E42" s="330"/>
      <c r="F42" s="325"/>
      <c r="G42" s="350"/>
      <c r="H42" s="350"/>
      <c r="I42" s="350"/>
      <c r="J42" s="350"/>
      <c r="K42" s="362"/>
      <c r="L42" s="350"/>
      <c r="M42" s="326"/>
      <c r="N42" s="326"/>
      <c r="O42" s="328"/>
      <c r="P42" s="328"/>
      <c r="Q42" s="329"/>
      <c r="R42" s="329"/>
      <c r="S42" s="311"/>
      <c r="T42" s="311"/>
    </row>
    <row r="43" spans="1:21" ht="59.25" customHeight="1">
      <c r="A43" s="803"/>
      <c r="B43" s="804"/>
      <c r="C43" s="804"/>
      <c r="D43" s="804"/>
      <c r="E43" s="135"/>
      <c r="F43" s="128"/>
      <c r="G43" s="351"/>
      <c r="H43" s="351"/>
      <c r="I43" s="346"/>
      <c r="J43" s="346"/>
      <c r="K43" s="352"/>
      <c r="L43" s="346"/>
      <c r="M43" s="195"/>
      <c r="N43" s="195"/>
      <c r="O43" s="56"/>
      <c r="P43" s="56"/>
      <c r="Q43" s="16"/>
      <c r="R43" s="16"/>
      <c r="U43" s="6"/>
    </row>
    <row r="44" spans="1:18" ht="135" customHeight="1">
      <c r="A44" s="856"/>
      <c r="B44" s="804"/>
      <c r="C44" s="804"/>
      <c r="D44" s="804"/>
      <c r="E44" s="135"/>
      <c r="F44" s="148"/>
      <c r="G44" s="199"/>
      <c r="H44" s="199"/>
      <c r="I44" s="195"/>
      <c r="J44" s="346"/>
      <c r="K44" s="347"/>
      <c r="L44" s="348"/>
      <c r="M44" s="348"/>
      <c r="N44" s="195"/>
      <c r="O44" s="56"/>
      <c r="P44" s="56"/>
      <c r="Q44" s="16"/>
      <c r="R44" s="16"/>
    </row>
    <row r="45" spans="1:18" ht="190.5" customHeight="1">
      <c r="A45" s="791"/>
      <c r="B45" s="788"/>
      <c r="C45" s="788"/>
      <c r="D45" s="788"/>
      <c r="E45" s="93"/>
      <c r="F45" s="92"/>
      <c r="G45" s="199"/>
      <c r="H45" s="199"/>
      <c r="I45" s="195"/>
      <c r="J45" s="346"/>
      <c r="K45" s="347"/>
      <c r="L45" s="348"/>
      <c r="M45" s="348"/>
      <c r="N45" s="346"/>
      <c r="O45" s="56"/>
      <c r="P45" s="56"/>
      <c r="Q45" s="16"/>
      <c r="R45" s="16"/>
    </row>
    <row r="46" spans="1:18" ht="18.75">
      <c r="A46" s="790"/>
      <c r="B46" s="788"/>
      <c r="C46" s="788"/>
      <c r="D46" s="788"/>
      <c r="E46" s="93"/>
      <c r="F46" s="149"/>
      <c r="G46" s="199"/>
      <c r="H46" s="199"/>
      <c r="I46" s="346"/>
      <c r="J46" s="346"/>
      <c r="K46" s="352"/>
      <c r="L46" s="346"/>
      <c r="M46" s="195"/>
      <c r="N46" s="195"/>
      <c r="O46" s="56"/>
      <c r="P46" s="56"/>
      <c r="Q46" s="16"/>
      <c r="R46" s="16"/>
    </row>
    <row r="47" spans="1:27" ht="90" customHeight="1">
      <c r="A47" s="925"/>
      <c r="B47" s="926"/>
      <c r="C47" s="926"/>
      <c r="D47" s="926"/>
      <c r="E47" s="93"/>
      <c r="F47" s="94"/>
      <c r="G47" s="199"/>
      <c r="H47" s="199"/>
      <c r="I47" s="346"/>
      <c r="J47" s="346"/>
      <c r="K47" s="352"/>
      <c r="L47" s="346"/>
      <c r="M47" s="195"/>
      <c r="N47" s="195"/>
      <c r="O47" s="56"/>
      <c r="P47" s="56"/>
      <c r="Q47" s="16"/>
      <c r="R47" s="16"/>
      <c r="U47" s="42"/>
      <c r="Z47" s="7">
        <v>27.17</v>
      </c>
      <c r="AA47" s="7">
        <v>0.103</v>
      </c>
    </row>
    <row r="48" spans="1:21" ht="41.25" customHeight="1">
      <c r="A48" s="837"/>
      <c r="B48" s="801"/>
      <c r="C48" s="801"/>
      <c r="D48" s="802"/>
      <c r="E48" s="108"/>
      <c r="F48" s="150"/>
      <c r="G48" s="210"/>
      <c r="H48" s="210"/>
      <c r="I48" s="207"/>
      <c r="J48" s="86"/>
      <c r="K48" s="388"/>
      <c r="L48" s="86"/>
      <c r="M48" s="207"/>
      <c r="N48" s="207"/>
      <c r="O48" s="89"/>
      <c r="P48" s="89"/>
      <c r="Q48" s="87"/>
      <c r="R48" s="87"/>
      <c r="U48" s="42"/>
    </row>
    <row r="49" spans="1:18" s="6" customFormat="1" ht="79.5" customHeight="1">
      <c r="A49" s="791"/>
      <c r="B49" s="788"/>
      <c r="C49" s="788"/>
      <c r="D49" s="788"/>
      <c r="E49" s="93"/>
      <c r="F49" s="128"/>
      <c r="G49" s="199"/>
      <c r="H49" s="199"/>
      <c r="I49" s="195"/>
      <c r="J49" s="346"/>
      <c r="K49" s="352"/>
      <c r="L49" s="346"/>
      <c r="M49" s="346"/>
      <c r="N49" s="195"/>
      <c r="O49" s="66"/>
      <c r="P49" s="66"/>
      <c r="Q49" s="15"/>
      <c r="R49" s="15"/>
    </row>
    <row r="50" spans="1:18" s="6" customFormat="1" ht="24.75" customHeight="1">
      <c r="A50" s="819"/>
      <c r="B50" s="812"/>
      <c r="C50" s="812"/>
      <c r="D50" s="812"/>
      <c r="E50" s="127"/>
      <c r="F50" s="146"/>
      <c r="G50" s="205"/>
      <c r="H50" s="205"/>
      <c r="I50" s="201"/>
      <c r="J50" s="359"/>
      <c r="K50" s="360"/>
      <c r="L50" s="359"/>
      <c r="M50" s="359"/>
      <c r="N50" s="201"/>
      <c r="O50" s="88"/>
      <c r="P50" s="88"/>
      <c r="Q50" s="69"/>
      <c r="R50" s="69"/>
    </row>
    <row r="51" spans="1:18" s="6" customFormat="1" ht="99.75" customHeight="1">
      <c r="A51" s="899"/>
      <c r="B51" s="812"/>
      <c r="C51" s="812"/>
      <c r="D51" s="820"/>
      <c r="E51" s="127"/>
      <c r="F51" s="151"/>
      <c r="G51" s="205"/>
      <c r="H51" s="205"/>
      <c r="I51" s="201"/>
      <c r="J51" s="359"/>
      <c r="K51" s="360"/>
      <c r="L51" s="359"/>
      <c r="M51" s="359"/>
      <c r="N51" s="201"/>
      <c r="O51" s="88"/>
      <c r="P51" s="88"/>
      <c r="Q51" s="69"/>
      <c r="R51" s="69"/>
    </row>
    <row r="52" spans="1:18" s="6" customFormat="1" ht="61.5" customHeight="1">
      <c r="A52" s="791"/>
      <c r="B52" s="788"/>
      <c r="C52" s="788"/>
      <c r="D52" s="788"/>
      <c r="E52" s="93"/>
      <c r="F52" s="95"/>
      <c r="G52" s="199"/>
      <c r="H52" s="199"/>
      <c r="I52" s="195"/>
      <c r="J52" s="346"/>
      <c r="K52" s="352"/>
      <c r="L52" s="346"/>
      <c r="M52" s="195"/>
      <c r="N52" s="195"/>
      <c r="O52" s="66"/>
      <c r="P52" s="66"/>
      <c r="Q52" s="15"/>
      <c r="R52" s="15"/>
    </row>
    <row r="53" spans="1:18" s="6" customFormat="1" ht="86.25" customHeight="1">
      <c r="A53" s="791"/>
      <c r="B53" s="788"/>
      <c r="C53" s="788"/>
      <c r="D53" s="789"/>
      <c r="E53" s="93"/>
      <c r="F53" s="128"/>
      <c r="G53" s="346"/>
      <c r="H53" s="346"/>
      <c r="I53" s="346"/>
      <c r="J53" s="346"/>
      <c r="K53" s="352"/>
      <c r="L53" s="346"/>
      <c r="M53" s="365"/>
      <c r="N53" s="195"/>
      <c r="O53" s="66"/>
      <c r="P53" s="66"/>
      <c r="Q53" s="15"/>
      <c r="R53" s="15"/>
    </row>
    <row r="54" spans="1:32" ht="38.25" customHeight="1">
      <c r="A54" s="838"/>
      <c r="B54" s="839"/>
      <c r="C54" s="839"/>
      <c r="D54" s="839"/>
      <c r="E54" s="127"/>
      <c r="F54" s="146"/>
      <c r="G54" s="201"/>
      <c r="H54" s="201"/>
      <c r="I54" s="201"/>
      <c r="J54" s="359"/>
      <c r="K54" s="202"/>
      <c r="L54" s="201"/>
      <c r="M54" s="201"/>
      <c r="N54" s="211"/>
      <c r="O54" s="88"/>
      <c r="P54" s="88"/>
      <c r="Q54" s="69"/>
      <c r="R54" s="69"/>
      <c r="S54" s="6"/>
      <c r="T54" s="17"/>
      <c r="U54" s="18"/>
      <c r="V54" s="18"/>
      <c r="W54" s="18"/>
      <c r="X54" s="18"/>
      <c r="Y54" s="18"/>
      <c r="Z54" s="18"/>
      <c r="AA54" s="19"/>
      <c r="AB54" s="19"/>
      <c r="AC54" s="19"/>
      <c r="AD54" s="19"/>
      <c r="AE54" s="18"/>
      <c r="AF54" s="18"/>
    </row>
    <row r="55" spans="1:32" ht="43.5" customHeight="1">
      <c r="A55" s="791"/>
      <c r="B55" s="788"/>
      <c r="C55" s="788"/>
      <c r="D55" s="789"/>
      <c r="E55" s="93"/>
      <c r="F55" s="128"/>
      <c r="G55" s="361"/>
      <c r="H55" s="361"/>
      <c r="I55" s="361"/>
      <c r="J55" s="346"/>
      <c r="K55" s="352"/>
      <c r="L55" s="387"/>
      <c r="M55" s="203"/>
      <c r="N55" s="203"/>
      <c r="O55" s="66"/>
      <c r="P55" s="66"/>
      <c r="Q55" s="16"/>
      <c r="R55" s="16"/>
      <c r="S55" s="311"/>
      <c r="T55" s="312"/>
      <c r="U55" s="18"/>
      <c r="V55" s="18"/>
      <c r="W55" s="18"/>
      <c r="X55" s="18"/>
      <c r="Y55" s="18"/>
      <c r="Z55" s="18"/>
      <c r="AA55" s="19"/>
      <c r="AB55" s="19"/>
      <c r="AC55" s="19"/>
      <c r="AD55" s="19"/>
      <c r="AE55" s="18"/>
      <c r="AF55" s="18"/>
    </row>
    <row r="56" spans="1:32" ht="47.25" customHeight="1">
      <c r="A56" s="819"/>
      <c r="B56" s="812"/>
      <c r="C56" s="812"/>
      <c r="D56" s="820"/>
      <c r="E56" s="127"/>
      <c r="F56" s="146"/>
      <c r="G56" s="363"/>
      <c r="H56" s="363"/>
      <c r="I56" s="364"/>
      <c r="J56" s="364"/>
      <c r="K56" s="360"/>
      <c r="L56" s="364"/>
      <c r="M56" s="201"/>
      <c r="N56" s="211"/>
      <c r="O56" s="88"/>
      <c r="P56" s="88"/>
      <c r="Q56" s="69"/>
      <c r="R56" s="69"/>
      <c r="T56" s="17"/>
      <c r="U56" s="18"/>
      <c r="V56" s="18"/>
      <c r="W56" s="18"/>
      <c r="X56" s="18"/>
      <c r="Y56" s="18"/>
      <c r="Z56" s="18"/>
      <c r="AA56" s="19"/>
      <c r="AB56" s="19"/>
      <c r="AC56" s="19"/>
      <c r="AD56" s="19"/>
      <c r="AE56" s="18"/>
      <c r="AF56" s="18"/>
    </row>
    <row r="57" spans="1:32" ht="33.75" customHeight="1">
      <c r="A57" s="819"/>
      <c r="B57" s="812"/>
      <c r="C57" s="812"/>
      <c r="D57" s="820"/>
      <c r="E57" s="127"/>
      <c r="F57" s="146"/>
      <c r="G57" s="363"/>
      <c r="H57" s="363"/>
      <c r="I57" s="364"/>
      <c r="J57" s="364"/>
      <c r="K57" s="360"/>
      <c r="L57" s="364"/>
      <c r="M57" s="201"/>
      <c r="N57" s="211"/>
      <c r="O57" s="88"/>
      <c r="P57" s="88"/>
      <c r="Q57" s="69"/>
      <c r="R57" s="69"/>
      <c r="T57" s="17"/>
      <c r="U57" s="18"/>
      <c r="V57" s="18"/>
      <c r="W57" s="18"/>
      <c r="X57" s="18"/>
      <c r="Y57" s="18"/>
      <c r="Z57" s="18"/>
      <c r="AA57" s="19"/>
      <c r="AB57" s="19"/>
      <c r="AC57" s="19"/>
      <c r="AD57" s="19"/>
      <c r="AE57" s="18"/>
      <c r="AF57" s="18"/>
    </row>
    <row r="58" spans="1:32" ht="33" customHeight="1">
      <c r="A58" s="819"/>
      <c r="B58" s="812"/>
      <c r="C58" s="812"/>
      <c r="D58" s="820"/>
      <c r="E58" s="127"/>
      <c r="F58" s="146"/>
      <c r="G58" s="363"/>
      <c r="H58" s="363"/>
      <c r="I58" s="364"/>
      <c r="J58" s="364"/>
      <c r="K58" s="360"/>
      <c r="L58" s="364"/>
      <c r="M58" s="201"/>
      <c r="N58" s="211"/>
      <c r="O58" s="88"/>
      <c r="P58" s="88"/>
      <c r="Q58" s="69"/>
      <c r="R58" s="69"/>
      <c r="T58" s="17"/>
      <c r="U58" s="18"/>
      <c r="V58" s="18"/>
      <c r="W58" s="18"/>
      <c r="X58" s="18"/>
      <c r="Y58" s="18"/>
      <c r="Z58" s="18"/>
      <c r="AA58" s="19"/>
      <c r="AB58" s="19"/>
      <c r="AC58" s="19"/>
      <c r="AD58" s="19"/>
      <c r="AE58" s="18"/>
      <c r="AF58" s="18"/>
    </row>
    <row r="59" spans="1:32" ht="77.25" customHeight="1">
      <c r="A59" s="922"/>
      <c r="B59" s="923"/>
      <c r="C59" s="923"/>
      <c r="D59" s="923"/>
      <c r="E59" s="130"/>
      <c r="F59" s="128"/>
      <c r="G59" s="445"/>
      <c r="H59" s="445"/>
      <c r="I59" s="346"/>
      <c r="J59" s="346"/>
      <c r="K59" s="352"/>
      <c r="L59" s="346"/>
      <c r="M59" s="195"/>
      <c r="N59" s="195"/>
      <c r="O59" s="56"/>
      <c r="P59" s="56"/>
      <c r="Q59" s="16"/>
      <c r="R59" s="16"/>
      <c r="S59" s="311"/>
      <c r="T59" s="311"/>
      <c r="U59" s="18"/>
      <c r="V59" s="18"/>
      <c r="W59" s="18"/>
      <c r="X59" s="18"/>
      <c r="Y59" s="18"/>
      <c r="Z59" s="18"/>
      <c r="AA59" s="19"/>
      <c r="AB59" s="19"/>
      <c r="AC59" s="19"/>
      <c r="AD59" s="19"/>
      <c r="AE59" s="18"/>
      <c r="AF59" s="18"/>
    </row>
    <row r="60" spans="1:32" ht="50.25" customHeight="1">
      <c r="A60" s="911"/>
      <c r="B60" s="825"/>
      <c r="C60" s="825"/>
      <c r="D60" s="825"/>
      <c r="E60" s="135"/>
      <c r="F60" s="128"/>
      <c r="G60" s="199"/>
      <c r="H60" s="199"/>
      <c r="I60" s="195"/>
      <c r="J60" s="346"/>
      <c r="K60" s="352"/>
      <c r="L60" s="346"/>
      <c r="M60" s="346"/>
      <c r="N60" s="195"/>
      <c r="O60" s="56"/>
      <c r="P60" s="56"/>
      <c r="Q60" s="16"/>
      <c r="R60" s="16"/>
      <c r="S60" s="18"/>
      <c r="T60" s="18"/>
      <c r="U60" s="18"/>
      <c r="V60" s="18"/>
      <c r="W60" s="18"/>
      <c r="X60" s="18"/>
      <c r="Y60" s="18"/>
      <c r="Z60" s="18"/>
      <c r="AA60" s="19"/>
      <c r="AB60" s="19"/>
      <c r="AC60" s="19"/>
      <c r="AD60" s="19"/>
      <c r="AE60" s="18"/>
      <c r="AF60" s="18"/>
    </row>
    <row r="61" spans="1:32" ht="57" customHeight="1">
      <c r="A61" s="791"/>
      <c r="B61" s="788"/>
      <c r="C61" s="788"/>
      <c r="D61" s="788"/>
      <c r="E61" s="93"/>
      <c r="F61" s="128"/>
      <c r="G61" s="346"/>
      <c r="H61" s="346"/>
      <c r="I61" s="346"/>
      <c r="J61" s="346"/>
      <c r="K61" s="352"/>
      <c r="L61" s="346"/>
      <c r="M61" s="346"/>
      <c r="N61" s="195"/>
      <c r="O61" s="56"/>
      <c r="P61" s="56"/>
      <c r="Q61" s="20"/>
      <c r="R61" s="21"/>
      <c r="S61" s="17"/>
      <c r="T61" s="17"/>
      <c r="U61" s="17"/>
      <c r="V61" s="17"/>
      <c r="W61" s="17"/>
      <c r="X61" s="18"/>
      <c r="Y61" s="18"/>
      <c r="Z61" s="18"/>
      <c r="AA61" s="19"/>
      <c r="AB61" s="19"/>
      <c r="AC61" s="19"/>
      <c r="AD61" s="19"/>
      <c r="AE61" s="18"/>
      <c r="AF61" s="18"/>
    </row>
    <row r="62" spans="1:32" ht="150.75" customHeight="1">
      <c r="A62" s="914"/>
      <c r="B62" s="915"/>
      <c r="C62" s="915"/>
      <c r="D62" s="916"/>
      <c r="E62" s="178"/>
      <c r="F62" s="153"/>
      <c r="G62" s="199"/>
      <c r="H62" s="199"/>
      <c r="I62" s="195"/>
      <c r="J62" s="346"/>
      <c r="K62" s="352"/>
      <c r="L62" s="346"/>
      <c r="M62" s="346"/>
      <c r="N62" s="195"/>
      <c r="O62" s="56"/>
      <c r="P62" s="56"/>
      <c r="Q62" s="20"/>
      <c r="R62" s="21"/>
      <c r="S62" s="17"/>
      <c r="T62" s="17"/>
      <c r="U62" s="17"/>
      <c r="V62" s="17"/>
      <c r="W62" s="17"/>
      <c r="X62" s="18"/>
      <c r="Y62" s="18"/>
      <c r="Z62" s="18"/>
      <c r="AA62" s="19"/>
      <c r="AB62" s="19"/>
      <c r="AC62" s="19"/>
      <c r="AD62" s="19"/>
      <c r="AE62" s="18"/>
      <c r="AF62" s="18"/>
    </row>
    <row r="63" spans="1:32" ht="95.25" customHeight="1">
      <c r="A63" s="791"/>
      <c r="B63" s="788"/>
      <c r="C63" s="788"/>
      <c r="D63" s="789"/>
      <c r="E63" s="93"/>
      <c r="F63" s="128"/>
      <c r="G63" s="199"/>
      <c r="H63" s="199"/>
      <c r="I63" s="195"/>
      <c r="J63" s="346"/>
      <c r="K63" s="347"/>
      <c r="L63" s="348"/>
      <c r="M63" s="195"/>
      <c r="N63" s="195"/>
      <c r="O63" s="56"/>
      <c r="P63" s="56"/>
      <c r="Q63" s="20"/>
      <c r="R63" s="21"/>
      <c r="S63" s="17"/>
      <c r="T63" s="17"/>
      <c r="U63" s="17"/>
      <c r="V63" s="17"/>
      <c r="W63" s="17"/>
      <c r="X63" s="18"/>
      <c r="Y63" s="18"/>
      <c r="Z63" s="18"/>
      <c r="AA63" s="19"/>
      <c r="AB63" s="19"/>
      <c r="AC63" s="19"/>
      <c r="AD63" s="19"/>
      <c r="AE63" s="18"/>
      <c r="AF63" s="18"/>
    </row>
    <row r="64" spans="1:32" ht="212.25" customHeight="1">
      <c r="A64" s="912"/>
      <c r="B64" s="913"/>
      <c r="C64" s="913"/>
      <c r="D64" s="913"/>
      <c r="E64" s="179"/>
      <c r="F64" s="122"/>
      <c r="G64" s="199"/>
      <c r="H64" s="199"/>
      <c r="I64" s="195"/>
      <c r="J64" s="346"/>
      <c r="K64" s="347"/>
      <c r="L64" s="348"/>
      <c r="M64" s="348"/>
      <c r="N64" s="195"/>
      <c r="O64" s="78"/>
      <c r="P64" s="78"/>
      <c r="Q64" s="20"/>
      <c r="R64" s="21"/>
      <c r="S64" s="17"/>
      <c r="T64" s="17"/>
      <c r="U64" s="17"/>
      <c r="V64" s="17"/>
      <c r="W64" s="17"/>
      <c r="X64" s="18"/>
      <c r="Y64" s="18"/>
      <c r="Z64" s="18"/>
      <c r="AA64" s="19"/>
      <c r="AB64" s="19"/>
      <c r="AC64" s="19"/>
      <c r="AD64" s="19"/>
      <c r="AE64" s="18"/>
      <c r="AF64" s="18"/>
    </row>
    <row r="65" spans="1:32" ht="75.75" customHeight="1">
      <c r="A65" s="912"/>
      <c r="B65" s="917"/>
      <c r="C65" s="917"/>
      <c r="D65" s="917"/>
      <c r="E65" s="179"/>
      <c r="F65" s="96"/>
      <c r="G65" s="199"/>
      <c r="H65" s="199"/>
      <c r="I65" s="195"/>
      <c r="J65" s="346"/>
      <c r="K65" s="352"/>
      <c r="L65" s="346"/>
      <c r="M65" s="195"/>
      <c r="N65" s="195"/>
      <c r="O65" s="78"/>
      <c r="P65" s="78"/>
      <c r="Q65" s="20"/>
      <c r="R65" s="21"/>
      <c r="S65" s="17"/>
      <c r="T65" s="17"/>
      <c r="U65" s="17"/>
      <c r="V65" s="17"/>
      <c r="W65" s="17"/>
      <c r="X65" s="18"/>
      <c r="Y65" s="18"/>
      <c r="Z65" s="18"/>
      <c r="AA65" s="19"/>
      <c r="AB65" s="19"/>
      <c r="AC65" s="19"/>
      <c r="AD65" s="19"/>
      <c r="AE65" s="18"/>
      <c r="AF65" s="18"/>
    </row>
    <row r="66" spans="1:32" ht="121.5" customHeight="1">
      <c r="A66" s="909"/>
      <c r="B66" s="910"/>
      <c r="C66" s="910"/>
      <c r="D66" s="910"/>
      <c r="E66" s="247"/>
      <c r="F66" s="128"/>
      <c r="G66" s="199"/>
      <c r="H66" s="199"/>
      <c r="I66" s="195"/>
      <c r="J66" s="346"/>
      <c r="K66" s="347"/>
      <c r="L66" s="348"/>
      <c r="M66" s="348"/>
      <c r="N66" s="195"/>
      <c r="O66" s="78"/>
      <c r="P66" s="78"/>
      <c r="Q66" s="20"/>
      <c r="R66" s="21"/>
      <c r="S66" s="17"/>
      <c r="T66" s="17"/>
      <c r="U66" s="17"/>
      <c r="V66" s="17"/>
      <c r="W66" s="17"/>
      <c r="X66" s="18"/>
      <c r="Y66" s="18"/>
      <c r="Z66" s="18"/>
      <c r="AA66" s="19"/>
      <c r="AB66" s="19"/>
      <c r="AC66" s="19"/>
      <c r="AD66" s="19"/>
      <c r="AE66" s="18"/>
      <c r="AF66" s="18"/>
    </row>
    <row r="67" spans="1:32" ht="132" customHeight="1">
      <c r="A67" s="856"/>
      <c r="B67" s="857"/>
      <c r="C67" s="857"/>
      <c r="D67" s="857"/>
      <c r="E67" s="246"/>
      <c r="F67" s="128"/>
      <c r="G67" s="199"/>
      <c r="H67" s="199"/>
      <c r="I67" s="195"/>
      <c r="J67" s="346"/>
      <c r="K67" s="347"/>
      <c r="L67" s="348"/>
      <c r="M67" s="348"/>
      <c r="N67" s="346"/>
      <c r="O67" s="78"/>
      <c r="P67" s="78"/>
      <c r="Q67" s="20"/>
      <c r="R67" s="21"/>
      <c r="S67" s="17"/>
      <c r="T67" s="17"/>
      <c r="U67" s="17"/>
      <c r="V67" s="17"/>
      <c r="W67" s="17"/>
      <c r="X67" s="18"/>
      <c r="Y67" s="18"/>
      <c r="Z67" s="18"/>
      <c r="AA67" s="19"/>
      <c r="AB67" s="19"/>
      <c r="AC67" s="19"/>
      <c r="AD67" s="19"/>
      <c r="AE67" s="18"/>
      <c r="AF67" s="18"/>
    </row>
    <row r="68" spans="1:32" ht="62.25" customHeight="1">
      <c r="A68" s="856"/>
      <c r="B68" s="804"/>
      <c r="C68" s="804"/>
      <c r="D68" s="804"/>
      <c r="E68" s="135"/>
      <c r="F68" s="154"/>
      <c r="G68" s="199"/>
      <c r="H68" s="199"/>
      <c r="I68" s="195"/>
      <c r="J68" s="346"/>
      <c r="K68" s="347"/>
      <c r="L68" s="348"/>
      <c r="M68" s="195"/>
      <c r="N68" s="195"/>
      <c r="O68" s="78"/>
      <c r="P68" s="78"/>
      <c r="Q68" s="20"/>
      <c r="R68" s="21"/>
      <c r="S68" s="17"/>
      <c r="T68" s="17"/>
      <c r="U68" s="17"/>
      <c r="V68" s="17"/>
      <c r="W68" s="17"/>
      <c r="X68" s="18"/>
      <c r="Y68" s="18"/>
      <c r="Z68" s="18"/>
      <c r="AA68" s="19"/>
      <c r="AB68" s="19"/>
      <c r="AC68" s="19"/>
      <c r="AD68" s="19"/>
      <c r="AE68" s="18"/>
      <c r="AF68" s="18"/>
    </row>
    <row r="69" spans="1:32" ht="76.5" customHeight="1">
      <c r="A69" s="791"/>
      <c r="B69" s="788"/>
      <c r="C69" s="788"/>
      <c r="D69" s="788"/>
      <c r="E69" s="93"/>
      <c r="F69" s="155"/>
      <c r="G69" s="348"/>
      <c r="H69" s="348"/>
      <c r="I69" s="348"/>
      <c r="J69" s="348"/>
      <c r="K69" s="347"/>
      <c r="L69" s="348"/>
      <c r="M69" s="200"/>
      <c r="N69" s="200"/>
      <c r="O69" s="78"/>
      <c r="P69" s="78"/>
      <c r="Q69" s="20"/>
      <c r="R69" s="21"/>
      <c r="S69" s="312"/>
      <c r="T69" s="312"/>
      <c r="U69" s="17"/>
      <c r="V69" s="17"/>
      <c r="W69" s="17"/>
      <c r="X69" s="18"/>
      <c r="Y69" s="18"/>
      <c r="Z69" s="18"/>
      <c r="AA69" s="19"/>
      <c r="AB69" s="19"/>
      <c r="AC69" s="19"/>
      <c r="AD69" s="19"/>
      <c r="AE69" s="18"/>
      <c r="AF69" s="18"/>
    </row>
    <row r="70" spans="1:32" ht="64.5" customHeight="1">
      <c r="A70" s="819"/>
      <c r="B70" s="812"/>
      <c r="C70" s="812"/>
      <c r="D70" s="812"/>
      <c r="E70" s="127"/>
      <c r="F70" s="146"/>
      <c r="G70" s="363"/>
      <c r="H70" s="363"/>
      <c r="I70" s="359"/>
      <c r="J70" s="359"/>
      <c r="K70" s="360"/>
      <c r="L70" s="359"/>
      <c r="M70" s="201"/>
      <c r="N70" s="201"/>
      <c r="O70" s="90"/>
      <c r="P70" s="90"/>
      <c r="Q70" s="68"/>
      <c r="R70" s="101"/>
      <c r="S70" s="17"/>
      <c r="T70" s="17"/>
      <c r="U70" s="17"/>
      <c r="V70" s="17"/>
      <c r="W70" s="17"/>
      <c r="X70" s="18"/>
      <c r="Y70" s="18"/>
      <c r="Z70" s="18"/>
      <c r="AA70" s="19"/>
      <c r="AB70" s="19"/>
      <c r="AC70" s="19"/>
      <c r="AD70" s="19"/>
      <c r="AE70" s="18"/>
      <c r="AF70" s="18"/>
    </row>
    <row r="71" spans="1:32" ht="18.75">
      <c r="A71" s="790"/>
      <c r="B71" s="788"/>
      <c r="C71" s="788"/>
      <c r="D71" s="789"/>
      <c r="E71" s="93"/>
      <c r="F71" s="128"/>
      <c r="G71" s="346"/>
      <c r="H71" s="346"/>
      <c r="I71" s="346"/>
      <c r="J71" s="346"/>
      <c r="K71" s="352"/>
      <c r="L71" s="346"/>
      <c r="M71" s="195"/>
      <c r="N71" s="195"/>
      <c r="O71" s="78"/>
      <c r="P71" s="78"/>
      <c r="Q71" s="20"/>
      <c r="R71" s="21"/>
      <c r="S71" s="312"/>
      <c r="T71" s="312"/>
      <c r="U71" s="17"/>
      <c r="V71" s="17"/>
      <c r="W71" s="17"/>
      <c r="X71" s="18"/>
      <c r="Y71" s="18"/>
      <c r="Z71" s="18"/>
      <c r="AA71" s="19"/>
      <c r="AB71" s="19"/>
      <c r="AC71" s="19"/>
      <c r="AD71" s="19"/>
      <c r="AE71" s="18"/>
      <c r="AF71" s="18"/>
    </row>
    <row r="72" spans="1:32" ht="138.75" customHeight="1">
      <c r="A72" s="791"/>
      <c r="B72" s="788"/>
      <c r="C72" s="788"/>
      <c r="D72" s="789"/>
      <c r="E72" s="93"/>
      <c r="F72" s="128"/>
      <c r="G72" s="199"/>
      <c r="H72" s="199"/>
      <c r="I72" s="195"/>
      <c r="K72" s="386"/>
      <c r="L72" s="361"/>
      <c r="M72" s="361"/>
      <c r="N72" s="195"/>
      <c r="O72" s="56"/>
      <c r="P72" s="56"/>
      <c r="Q72" s="16"/>
      <c r="R72" s="21"/>
      <c r="S72" s="17"/>
      <c r="T72" s="17"/>
      <c r="U72" s="17"/>
      <c r="V72" s="17"/>
      <c r="W72" s="17"/>
      <c r="X72" s="18"/>
      <c r="Y72" s="18"/>
      <c r="Z72" s="18"/>
      <c r="AA72" s="19"/>
      <c r="AB72" s="19"/>
      <c r="AC72" s="19"/>
      <c r="AD72" s="19"/>
      <c r="AE72" s="18"/>
      <c r="AF72" s="18"/>
    </row>
    <row r="73" spans="1:32" s="6" customFormat="1" ht="29.25" customHeight="1">
      <c r="A73" s="838"/>
      <c r="B73" s="839"/>
      <c r="C73" s="839"/>
      <c r="D73" s="839"/>
      <c r="E73" s="127"/>
      <c r="F73" s="146"/>
      <c r="G73" s="359"/>
      <c r="H73" s="359"/>
      <c r="I73" s="359"/>
      <c r="J73" s="346"/>
      <c r="K73" s="360"/>
      <c r="L73" s="359"/>
      <c r="M73" s="359"/>
      <c r="N73" s="201"/>
      <c r="O73" s="88"/>
      <c r="P73" s="88"/>
      <c r="Q73" s="69"/>
      <c r="R73" s="69"/>
      <c r="S73" s="22"/>
      <c r="T73" s="22"/>
      <c r="U73" s="22"/>
      <c r="V73" s="22"/>
      <c r="W73" s="22"/>
      <c r="X73" s="22"/>
      <c r="Y73" s="22"/>
      <c r="Z73" s="22"/>
      <c r="AA73" s="23"/>
      <c r="AB73" s="23"/>
      <c r="AC73" s="23"/>
      <c r="AD73" s="23"/>
      <c r="AE73" s="22"/>
      <c r="AF73" s="22"/>
    </row>
    <row r="74" spans="1:32" s="6" customFormat="1" ht="80.25" customHeight="1" thickBot="1">
      <c r="A74" s="896"/>
      <c r="B74" s="897"/>
      <c r="C74" s="897"/>
      <c r="D74" s="898"/>
      <c r="E74" s="93"/>
      <c r="F74" s="148"/>
      <c r="G74" s="389"/>
      <c r="H74" s="389"/>
      <c r="I74" s="346"/>
      <c r="J74" s="346"/>
      <c r="K74" s="347"/>
      <c r="L74" s="348"/>
      <c r="M74" s="346"/>
      <c r="N74" s="195"/>
      <c r="O74" s="66"/>
      <c r="P74" s="66"/>
      <c r="Q74" s="15"/>
      <c r="R74" s="15"/>
      <c r="S74" s="22"/>
      <c r="T74" s="22"/>
      <c r="U74" s="22"/>
      <c r="V74" s="22"/>
      <c r="W74" s="22"/>
      <c r="X74" s="22"/>
      <c r="Y74" s="22"/>
      <c r="Z74" s="22"/>
      <c r="AA74" s="23"/>
      <c r="AB74" s="23"/>
      <c r="AC74" s="23"/>
      <c r="AD74" s="23"/>
      <c r="AE74" s="22"/>
      <c r="AF74" s="22"/>
    </row>
    <row r="75" spans="1:32" ht="51.75" customHeight="1" thickTop="1">
      <c r="A75" s="854"/>
      <c r="B75" s="855"/>
      <c r="C75" s="855"/>
      <c r="D75" s="855"/>
      <c r="E75" s="93"/>
      <c r="F75" s="148"/>
      <c r="G75" s="195"/>
      <c r="H75" s="195"/>
      <c r="I75" s="195"/>
      <c r="J75" s="346"/>
      <c r="K75" s="352"/>
      <c r="L75" s="346"/>
      <c r="M75" s="195"/>
      <c r="N75" s="195"/>
      <c r="O75" s="79"/>
      <c r="P75" s="79"/>
      <c r="Q75" s="15"/>
      <c r="R75" s="16"/>
      <c r="S75" s="32"/>
      <c r="T75" s="18"/>
      <c r="U75" s="18"/>
      <c r="V75" s="18"/>
      <c r="W75" s="18"/>
      <c r="X75" s="18"/>
      <c r="Y75" s="18"/>
      <c r="Z75" s="18"/>
      <c r="AA75" s="19"/>
      <c r="AB75" s="19"/>
      <c r="AC75" s="19"/>
      <c r="AD75" s="19"/>
      <c r="AE75" s="18"/>
      <c r="AF75" s="18"/>
    </row>
    <row r="76" spans="1:32" ht="59.25" customHeight="1">
      <c r="A76" s="856"/>
      <c r="B76" s="804"/>
      <c r="C76" s="804"/>
      <c r="D76" s="804"/>
      <c r="E76" s="135"/>
      <c r="F76" s="128"/>
      <c r="G76" s="199"/>
      <c r="H76" s="199"/>
      <c r="I76" s="195"/>
      <c r="J76" s="346"/>
      <c r="K76" s="352"/>
      <c r="L76" s="346"/>
      <c r="M76" s="365"/>
      <c r="N76" s="195"/>
      <c r="O76" s="79"/>
      <c r="P76" s="79"/>
      <c r="Q76" s="16"/>
      <c r="R76" s="16"/>
      <c r="T76" s="18"/>
      <c r="U76" s="18"/>
      <c r="V76" s="18"/>
      <c r="W76" s="18"/>
      <c r="X76" s="18"/>
      <c r="Y76" s="18"/>
      <c r="Z76" s="18"/>
      <c r="AA76" s="19"/>
      <c r="AB76" s="19"/>
      <c r="AC76" s="19"/>
      <c r="AD76" s="19"/>
      <c r="AE76" s="18"/>
      <c r="AF76" s="18"/>
    </row>
    <row r="77" spans="1:32" ht="24.75" customHeight="1">
      <c r="A77" s="819"/>
      <c r="B77" s="812"/>
      <c r="C77" s="812"/>
      <c r="D77" s="812"/>
      <c r="E77" s="127"/>
      <c r="F77" s="146"/>
      <c r="G77" s="201"/>
      <c r="H77" s="201"/>
      <c r="I77" s="201"/>
      <c r="J77" s="359"/>
      <c r="K77" s="360"/>
      <c r="L77" s="359"/>
      <c r="M77" s="359"/>
      <c r="N77" s="201"/>
      <c r="O77" s="90"/>
      <c r="P77" s="90"/>
      <c r="Q77" s="69"/>
      <c r="R77" s="69"/>
      <c r="T77" s="18"/>
      <c r="U77" s="18"/>
      <c r="V77" s="18"/>
      <c r="W77" s="18"/>
      <c r="X77" s="18"/>
      <c r="Y77" s="18"/>
      <c r="Z77" s="18"/>
      <c r="AA77" s="19"/>
      <c r="AB77" s="19"/>
      <c r="AC77" s="19"/>
      <c r="AD77" s="19"/>
      <c r="AE77" s="18"/>
      <c r="AF77" s="18"/>
    </row>
    <row r="78" spans="1:32" ht="60" customHeight="1">
      <c r="A78" s="899"/>
      <c r="B78" s="812"/>
      <c r="C78" s="812"/>
      <c r="D78" s="812"/>
      <c r="E78" s="127"/>
      <c r="F78" s="146"/>
      <c r="G78" s="359"/>
      <c r="H78" s="359"/>
      <c r="I78" s="359"/>
      <c r="J78" s="359"/>
      <c r="K78" s="360"/>
      <c r="L78" s="359"/>
      <c r="M78" s="201"/>
      <c r="N78" s="201"/>
      <c r="O78" s="90"/>
      <c r="P78" s="90"/>
      <c r="Q78" s="69"/>
      <c r="R78" s="69"/>
      <c r="S78" s="311"/>
      <c r="T78" s="313"/>
      <c r="U78" s="18"/>
      <c r="V78" s="18"/>
      <c r="W78" s="18"/>
      <c r="X78" s="18"/>
      <c r="Y78" s="18"/>
      <c r="Z78" s="18"/>
      <c r="AA78" s="19"/>
      <c r="AB78" s="19"/>
      <c r="AC78" s="19"/>
      <c r="AD78" s="19"/>
      <c r="AE78" s="18"/>
      <c r="AF78" s="18"/>
    </row>
    <row r="79" spans="1:32" ht="48" customHeight="1" thickBot="1">
      <c r="A79" s="901"/>
      <c r="B79" s="902"/>
      <c r="C79" s="902"/>
      <c r="D79" s="903"/>
      <c r="E79" s="135"/>
      <c r="F79" s="128"/>
      <c r="G79" s="346"/>
      <c r="H79" s="346"/>
      <c r="I79" s="346"/>
      <c r="J79" s="346"/>
      <c r="K79" s="352"/>
      <c r="L79" s="346"/>
      <c r="M79" s="195"/>
      <c r="N79" s="195"/>
      <c r="O79" s="81"/>
      <c r="P79" s="81"/>
      <c r="Q79" s="16"/>
      <c r="R79" s="16"/>
      <c r="S79" s="311"/>
      <c r="T79" s="313"/>
      <c r="U79" s="6"/>
      <c r="V79" s="18"/>
      <c r="W79" s="18"/>
      <c r="X79" s="18"/>
      <c r="Y79" s="18"/>
      <c r="Z79" s="18"/>
      <c r="AA79" s="19"/>
      <c r="AB79" s="19"/>
      <c r="AC79" s="19"/>
      <c r="AD79" s="19"/>
      <c r="AE79" s="18"/>
      <c r="AF79" s="18"/>
    </row>
    <row r="80" spans="1:32" ht="30.75" customHeight="1" thickBot="1">
      <c r="A80" s="894"/>
      <c r="B80" s="895"/>
      <c r="C80" s="895"/>
      <c r="D80" s="900"/>
      <c r="E80" s="135"/>
      <c r="F80" s="128"/>
      <c r="G80" s="346"/>
      <c r="H80" s="346"/>
      <c r="I80" s="346"/>
      <c r="J80" s="346"/>
      <c r="K80" s="352"/>
      <c r="L80" s="346"/>
      <c r="M80" s="346"/>
      <c r="N80" s="195"/>
      <c r="O80" s="81"/>
      <c r="P80" s="81"/>
      <c r="Q80" s="16"/>
      <c r="R80" s="16"/>
      <c r="S80" s="311"/>
      <c r="T80" s="313"/>
      <c r="U80" s="18"/>
      <c r="V80" s="18"/>
      <c r="W80" s="18"/>
      <c r="X80" s="18"/>
      <c r="Y80" s="18"/>
      <c r="Z80" s="18"/>
      <c r="AA80" s="19"/>
      <c r="AB80" s="19"/>
      <c r="AC80" s="19"/>
      <c r="AD80" s="19"/>
      <c r="AE80" s="18"/>
      <c r="AF80" s="18"/>
    </row>
    <row r="81" spans="1:32" ht="57.75" customHeight="1" thickBot="1">
      <c r="A81" s="904"/>
      <c r="B81" s="905"/>
      <c r="C81" s="905"/>
      <c r="D81" s="906"/>
      <c r="E81" s="93"/>
      <c r="F81" s="128"/>
      <c r="G81" s="213"/>
      <c r="H81" s="199"/>
      <c r="I81" s="195"/>
      <c r="J81" s="346"/>
      <c r="K81" s="352"/>
      <c r="L81" s="346"/>
      <c r="M81" s="195"/>
      <c r="N81" s="195"/>
      <c r="O81" s="81"/>
      <c r="P81" s="81"/>
      <c r="Q81" s="16"/>
      <c r="R81" s="16"/>
      <c r="T81" s="18"/>
      <c r="U81" s="18"/>
      <c r="V81" s="18"/>
      <c r="W81" s="18"/>
      <c r="X81" s="18"/>
      <c r="Y81" s="18"/>
      <c r="Z81" s="18"/>
      <c r="AA81" s="19"/>
      <c r="AB81" s="19"/>
      <c r="AC81" s="19"/>
      <c r="AD81" s="19"/>
      <c r="AE81" s="18"/>
      <c r="AF81" s="18"/>
    </row>
    <row r="82" spans="1:32" s="26" customFormat="1" ht="66" customHeight="1" thickBot="1">
      <c r="A82" s="894"/>
      <c r="B82" s="895"/>
      <c r="C82" s="895"/>
      <c r="D82" s="895"/>
      <c r="E82" s="135"/>
      <c r="F82" s="156"/>
      <c r="G82" s="199"/>
      <c r="H82" s="199"/>
      <c r="I82" s="199"/>
      <c r="J82" s="351"/>
      <c r="K82" s="347"/>
      <c r="L82" s="348"/>
      <c r="M82" s="195"/>
      <c r="N82" s="199"/>
      <c r="O82" s="80"/>
      <c r="P82" s="80"/>
      <c r="Q82" s="24"/>
      <c r="R82" s="2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 spans="1:32" s="26" customFormat="1" ht="62.25" customHeight="1" thickBot="1">
      <c r="A83" s="894"/>
      <c r="B83" s="895"/>
      <c r="C83" s="895"/>
      <c r="D83" s="895"/>
      <c r="E83" s="135"/>
      <c r="F83" s="97"/>
      <c r="G83" s="199"/>
      <c r="H83" s="199"/>
      <c r="I83" s="199"/>
      <c r="J83" s="351"/>
      <c r="K83" s="347"/>
      <c r="L83" s="348"/>
      <c r="M83" s="195"/>
      <c r="N83" s="199"/>
      <c r="O83" s="82"/>
      <c r="P83" s="82"/>
      <c r="Q83" s="24"/>
      <c r="R83" s="2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</row>
    <row r="84" spans="1:32" s="6" customFormat="1" ht="30.75" customHeight="1">
      <c r="A84" s="907"/>
      <c r="B84" s="908"/>
      <c r="C84" s="908"/>
      <c r="D84" s="908"/>
      <c r="E84" s="131"/>
      <c r="F84" s="140"/>
      <c r="G84" s="346"/>
      <c r="H84" s="346"/>
      <c r="I84" s="346"/>
      <c r="J84" s="346"/>
      <c r="K84" s="352"/>
      <c r="L84" s="346"/>
      <c r="M84" s="195"/>
      <c r="N84" s="195"/>
      <c r="O84" s="66"/>
      <c r="P84" s="66"/>
      <c r="Q84" s="24"/>
      <c r="R84" s="15"/>
      <c r="S84" s="311"/>
      <c r="T84" s="313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s="6" customFormat="1" ht="18" customHeight="1">
      <c r="A85" s="886"/>
      <c r="B85" s="887"/>
      <c r="C85" s="887"/>
      <c r="D85" s="887"/>
      <c r="E85" s="180"/>
      <c r="F85" s="157"/>
      <c r="G85" s="364"/>
      <c r="H85" s="363"/>
      <c r="I85" s="359"/>
      <c r="J85" s="359"/>
      <c r="K85" s="360"/>
      <c r="L85" s="359"/>
      <c r="M85" s="201"/>
      <c r="N85" s="201"/>
      <c r="O85" s="88"/>
      <c r="P85" s="88"/>
      <c r="Q85" s="69"/>
      <c r="R85" s="69"/>
      <c r="S85" s="7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s="6" customFormat="1" ht="30.75" customHeight="1">
      <c r="A86" s="888"/>
      <c r="B86" s="889"/>
      <c r="C86" s="889"/>
      <c r="D86" s="889"/>
      <c r="E86" s="131"/>
      <c r="F86" s="140"/>
      <c r="G86" s="346"/>
      <c r="H86" s="346"/>
      <c r="I86" s="346"/>
      <c r="J86" s="346"/>
      <c r="K86" s="352"/>
      <c r="L86" s="346"/>
      <c r="M86" s="195"/>
      <c r="N86" s="195"/>
      <c r="O86" s="66"/>
      <c r="P86" s="66"/>
      <c r="Q86" s="24"/>
      <c r="R86" s="15"/>
      <c r="S86" s="311"/>
      <c r="T86" s="313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s="6" customFormat="1" ht="30.75" customHeight="1">
      <c r="A87" s="888"/>
      <c r="B87" s="889"/>
      <c r="C87" s="889"/>
      <c r="D87" s="889"/>
      <c r="E87" s="131"/>
      <c r="F87" s="140"/>
      <c r="G87" s="346"/>
      <c r="H87" s="346"/>
      <c r="I87" s="346"/>
      <c r="J87" s="346"/>
      <c r="K87" s="352"/>
      <c r="L87" s="346"/>
      <c r="M87" s="195"/>
      <c r="N87" s="195"/>
      <c r="O87" s="66"/>
      <c r="P87" s="66"/>
      <c r="Q87" s="24"/>
      <c r="R87" s="15"/>
      <c r="S87" s="311"/>
      <c r="T87" s="313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s="6" customFormat="1" ht="21" customHeight="1">
      <c r="A88" s="892"/>
      <c r="B88" s="893"/>
      <c r="C88" s="893"/>
      <c r="D88" s="893"/>
      <c r="E88" s="181"/>
      <c r="F88" s="158"/>
      <c r="G88" s="357"/>
      <c r="H88" s="357"/>
      <c r="I88" s="357"/>
      <c r="J88" s="357"/>
      <c r="K88" s="358"/>
      <c r="L88" s="357"/>
      <c r="M88" s="197"/>
      <c r="N88" s="197"/>
      <c r="O88" s="109"/>
      <c r="P88" s="109"/>
      <c r="Q88" s="110"/>
      <c r="R88" s="110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s="6" customFormat="1" ht="29.25" customHeight="1">
      <c r="A89" s="888"/>
      <c r="B89" s="889"/>
      <c r="C89" s="889"/>
      <c r="D89" s="889"/>
      <c r="E89" s="131"/>
      <c r="F89" s="140"/>
      <c r="G89" s="346"/>
      <c r="H89" s="346"/>
      <c r="I89" s="346"/>
      <c r="J89" s="346"/>
      <c r="K89" s="352"/>
      <c r="L89" s="346"/>
      <c r="M89" s="195"/>
      <c r="N89" s="195"/>
      <c r="O89" s="66"/>
      <c r="P89" s="66"/>
      <c r="Q89" s="24"/>
      <c r="R89" s="15"/>
      <c r="S89" s="311"/>
      <c r="T89" s="313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s="6" customFormat="1" ht="15.75" customHeight="1">
      <c r="A90" s="886"/>
      <c r="B90" s="887"/>
      <c r="C90" s="887"/>
      <c r="D90" s="887"/>
      <c r="E90" s="180"/>
      <c r="F90" s="157"/>
      <c r="G90" s="201"/>
      <c r="H90" s="201"/>
      <c r="I90" s="201"/>
      <c r="J90" s="359"/>
      <c r="K90" s="202"/>
      <c r="L90" s="201"/>
      <c r="M90" s="201"/>
      <c r="N90" s="201"/>
      <c r="O90" s="88"/>
      <c r="P90" s="88"/>
      <c r="Q90" s="69"/>
      <c r="R90" s="69"/>
      <c r="S90" s="7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s="6" customFormat="1" ht="15" customHeight="1">
      <c r="A91" s="886"/>
      <c r="B91" s="887"/>
      <c r="C91" s="887"/>
      <c r="D91" s="887"/>
      <c r="E91" s="180"/>
      <c r="F91" s="157"/>
      <c r="G91" s="211"/>
      <c r="H91" s="205"/>
      <c r="I91" s="201"/>
      <c r="J91" s="359"/>
      <c r="K91" s="202"/>
      <c r="L91" s="201"/>
      <c r="M91" s="201"/>
      <c r="N91" s="201"/>
      <c r="O91" s="88"/>
      <c r="P91" s="88"/>
      <c r="Q91" s="69"/>
      <c r="R91" s="69"/>
      <c r="S91" s="7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s="6" customFormat="1" ht="55.5" customHeight="1">
      <c r="A92" s="888"/>
      <c r="B92" s="889"/>
      <c r="C92" s="889"/>
      <c r="D92" s="889"/>
      <c r="E92" s="131"/>
      <c r="F92" s="240"/>
      <c r="G92" s="346"/>
      <c r="H92" s="346"/>
      <c r="I92" s="346"/>
      <c r="J92" s="346"/>
      <c r="K92" s="352"/>
      <c r="L92" s="346"/>
      <c r="M92" s="195"/>
      <c r="N92" s="195"/>
      <c r="O92" s="66"/>
      <c r="P92" s="66"/>
      <c r="Q92" s="24"/>
      <c r="R92" s="15"/>
      <c r="S92" s="311"/>
      <c r="T92" s="313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:32" s="6" customFormat="1" ht="30.75" customHeight="1">
      <c r="A93" s="890"/>
      <c r="B93" s="891"/>
      <c r="C93" s="891"/>
      <c r="D93" s="891"/>
      <c r="E93" s="131"/>
      <c r="F93" s="140"/>
      <c r="G93" s="346"/>
      <c r="H93" s="346"/>
      <c r="I93" s="346"/>
      <c r="J93" s="346"/>
      <c r="K93" s="352"/>
      <c r="L93" s="346"/>
      <c r="M93" s="195"/>
      <c r="N93" s="195"/>
      <c r="O93" s="66"/>
      <c r="P93" s="66"/>
      <c r="Q93" s="24"/>
      <c r="R93" s="15"/>
      <c r="S93" s="311"/>
      <c r="T93" s="313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1:32" s="6" customFormat="1" ht="27" customHeight="1">
      <c r="A94" s="875"/>
      <c r="B94" s="875"/>
      <c r="C94" s="875"/>
      <c r="D94" s="876"/>
      <c r="E94" s="131"/>
      <c r="F94" s="140"/>
      <c r="G94" s="346"/>
      <c r="H94" s="346"/>
      <c r="I94" s="346"/>
      <c r="J94" s="346"/>
      <c r="K94" s="352"/>
      <c r="L94" s="346"/>
      <c r="M94" s="195"/>
      <c r="N94" s="195"/>
      <c r="O94" s="66"/>
      <c r="P94" s="66"/>
      <c r="Q94" s="24"/>
      <c r="R94" s="15"/>
      <c r="S94" s="311"/>
      <c r="T94" s="313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ht="15.75" customHeight="1">
      <c r="A95" s="877"/>
      <c r="B95" s="877"/>
      <c r="C95" s="877"/>
      <c r="D95" s="878"/>
      <c r="E95" s="132"/>
      <c r="F95" s="157"/>
      <c r="G95" s="211"/>
      <c r="H95" s="205"/>
      <c r="I95" s="206"/>
      <c r="J95" s="366"/>
      <c r="K95" s="202"/>
      <c r="L95" s="206"/>
      <c r="M95" s="201"/>
      <c r="N95" s="206"/>
      <c r="O95" s="88"/>
      <c r="P95" s="88"/>
      <c r="Q95" s="69"/>
      <c r="R95" s="69"/>
      <c r="T95" s="22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 ht="13.5" customHeight="1">
      <c r="A96" s="879"/>
      <c r="B96" s="879"/>
      <c r="C96" s="879"/>
      <c r="D96" s="880"/>
      <c r="E96" s="132"/>
      <c r="F96" s="157"/>
      <c r="G96" s="201"/>
      <c r="H96" s="201"/>
      <c r="I96" s="201"/>
      <c r="J96" s="359"/>
      <c r="K96" s="202"/>
      <c r="L96" s="206"/>
      <c r="M96" s="201"/>
      <c r="N96" s="206"/>
      <c r="O96" s="88"/>
      <c r="P96" s="88"/>
      <c r="Q96" s="69"/>
      <c r="R96" s="69"/>
      <c r="T96" s="22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 ht="17.25" customHeight="1">
      <c r="A97" s="880"/>
      <c r="B97" s="881"/>
      <c r="C97" s="881"/>
      <c r="D97" s="881"/>
      <c r="E97" s="132"/>
      <c r="F97" s="157"/>
      <c r="G97" s="211"/>
      <c r="H97" s="205"/>
      <c r="I97" s="206"/>
      <c r="J97" s="366"/>
      <c r="K97" s="202"/>
      <c r="L97" s="206"/>
      <c r="M97" s="201"/>
      <c r="N97" s="206"/>
      <c r="O97" s="88"/>
      <c r="P97" s="88"/>
      <c r="Q97" s="69"/>
      <c r="R97" s="69"/>
      <c r="T97" s="22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20" ht="76.5" customHeight="1">
      <c r="A98" s="882"/>
      <c r="B98" s="883"/>
      <c r="C98" s="883"/>
      <c r="D98" s="883"/>
      <c r="E98" s="182"/>
      <c r="F98" s="128"/>
      <c r="G98" s="365"/>
      <c r="H98" s="365"/>
      <c r="I98" s="365"/>
      <c r="J98" s="365"/>
      <c r="K98" s="352"/>
      <c r="L98" s="365"/>
      <c r="M98" s="195"/>
      <c r="N98" s="195"/>
      <c r="O98" s="56"/>
      <c r="P98" s="56"/>
      <c r="Q98" s="24"/>
      <c r="R98" s="15"/>
      <c r="S98" s="311"/>
      <c r="T98" s="313"/>
    </row>
    <row r="99" spans="1:20" ht="15" customHeight="1">
      <c r="A99" s="879"/>
      <c r="B99" s="879"/>
      <c r="C99" s="879"/>
      <c r="D99" s="880"/>
      <c r="E99" s="132"/>
      <c r="F99" s="157"/>
      <c r="G99" s="359"/>
      <c r="H99" s="359"/>
      <c r="I99" s="359"/>
      <c r="J99" s="359"/>
      <c r="K99" s="360"/>
      <c r="L99" s="359"/>
      <c r="M99" s="201"/>
      <c r="N99" s="206"/>
      <c r="O99" s="88"/>
      <c r="P99" s="88"/>
      <c r="Q99" s="69"/>
      <c r="R99" s="69"/>
      <c r="T99" s="22"/>
    </row>
    <row r="100" spans="1:20" ht="13.5" customHeight="1">
      <c r="A100" s="884"/>
      <c r="B100" s="884"/>
      <c r="C100" s="884"/>
      <c r="D100" s="885"/>
      <c r="E100" s="272"/>
      <c r="F100" s="273"/>
      <c r="G100" s="367"/>
      <c r="H100" s="367"/>
      <c r="I100" s="367"/>
      <c r="J100" s="367"/>
      <c r="K100" s="360"/>
      <c r="L100" s="359"/>
      <c r="M100" s="214"/>
      <c r="N100" s="257"/>
      <c r="O100" s="88"/>
      <c r="P100" s="88"/>
      <c r="Q100" s="69"/>
      <c r="R100" s="69"/>
      <c r="T100" s="22"/>
    </row>
    <row r="101" spans="1:20" ht="54" customHeight="1">
      <c r="A101" s="790"/>
      <c r="B101" s="788"/>
      <c r="C101" s="788"/>
      <c r="D101" s="788"/>
      <c r="E101" s="93"/>
      <c r="F101" s="128"/>
      <c r="G101" s="346"/>
      <c r="H101" s="346"/>
      <c r="I101" s="346"/>
      <c r="J101" s="346"/>
      <c r="K101" s="352"/>
      <c r="L101" s="346"/>
      <c r="M101" s="365"/>
      <c r="N101" s="195"/>
      <c r="O101" s="56"/>
      <c r="P101" s="56"/>
      <c r="Q101" s="16"/>
      <c r="R101" s="16"/>
      <c r="T101" s="22"/>
    </row>
    <row r="102" spans="1:20" ht="102" customHeight="1">
      <c r="A102" s="803"/>
      <c r="B102" s="804"/>
      <c r="C102" s="804"/>
      <c r="D102" s="804"/>
      <c r="E102" s="135"/>
      <c r="F102" s="128"/>
      <c r="G102" s="365"/>
      <c r="H102" s="346"/>
      <c r="I102" s="346"/>
      <c r="J102" s="365"/>
      <c r="K102" s="352"/>
      <c r="L102" s="346"/>
      <c r="M102" s="195"/>
      <c r="N102" s="195"/>
      <c r="O102" s="56"/>
      <c r="P102" s="56"/>
      <c r="Q102" s="16"/>
      <c r="R102" s="16"/>
      <c r="T102" s="22"/>
    </row>
    <row r="103" spans="1:21" ht="71.25" customHeight="1">
      <c r="A103" s="790"/>
      <c r="B103" s="788"/>
      <c r="C103" s="788"/>
      <c r="D103" s="788"/>
      <c r="E103" s="93"/>
      <c r="F103" s="128"/>
      <c r="G103" s="346"/>
      <c r="H103" s="346"/>
      <c r="I103" s="346"/>
      <c r="J103" s="346"/>
      <c r="K103" s="352"/>
      <c r="L103" s="346"/>
      <c r="M103" s="195"/>
      <c r="N103" s="195"/>
      <c r="O103" s="56"/>
      <c r="P103" s="56"/>
      <c r="Q103" s="16"/>
      <c r="R103" s="16"/>
      <c r="U103" s="6"/>
    </row>
    <row r="104" spans="1:18" ht="18.75">
      <c r="A104" s="803"/>
      <c r="B104" s="804"/>
      <c r="C104" s="804"/>
      <c r="D104" s="804"/>
      <c r="E104" s="135"/>
      <c r="F104" s="128"/>
      <c r="G104" s="215"/>
      <c r="H104" s="199"/>
      <c r="I104" s="195"/>
      <c r="J104" s="346"/>
      <c r="K104" s="352"/>
      <c r="L104" s="346"/>
      <c r="M104" s="346"/>
      <c r="N104" s="195"/>
      <c r="O104" s="56"/>
      <c r="P104" s="56"/>
      <c r="Q104" s="16"/>
      <c r="R104" s="16"/>
    </row>
    <row r="105" spans="1:18" ht="99" customHeight="1">
      <c r="A105" s="960"/>
      <c r="B105" s="961"/>
      <c r="C105" s="961"/>
      <c r="D105" s="961"/>
      <c r="E105" s="135"/>
      <c r="F105" s="128"/>
      <c r="G105" s="213"/>
      <c r="H105" s="199"/>
      <c r="I105" s="195"/>
      <c r="J105" s="346"/>
      <c r="K105" s="352"/>
      <c r="L105" s="346"/>
      <c r="M105" s="195"/>
      <c r="N105" s="195"/>
      <c r="O105" s="56"/>
      <c r="P105" s="56"/>
      <c r="Q105" s="16"/>
      <c r="R105" s="16"/>
    </row>
    <row r="106" spans="1:36" s="6" customFormat="1" ht="68.25" customHeight="1">
      <c r="A106" s="792"/>
      <c r="B106" s="793"/>
      <c r="C106" s="793"/>
      <c r="D106" s="793"/>
      <c r="E106" s="330"/>
      <c r="F106" s="325"/>
      <c r="G106" s="350"/>
      <c r="H106" s="350"/>
      <c r="I106" s="350"/>
      <c r="J106" s="350"/>
      <c r="K106" s="362"/>
      <c r="L106" s="350"/>
      <c r="M106" s="350"/>
      <c r="N106" s="350"/>
      <c r="O106" s="328"/>
      <c r="P106" s="328"/>
      <c r="Q106" s="329"/>
      <c r="R106" s="329"/>
      <c r="S106" s="311"/>
      <c r="T106" s="311"/>
      <c r="AH106" s="6">
        <v>278</v>
      </c>
      <c r="AI106" s="6" t="s">
        <v>49</v>
      </c>
      <c r="AJ106" s="6">
        <v>3120</v>
      </c>
    </row>
    <row r="107" spans="1:18" s="6" customFormat="1" ht="38.25" customHeight="1">
      <c r="A107" s="870"/>
      <c r="B107" s="871"/>
      <c r="C107" s="871"/>
      <c r="D107" s="871"/>
      <c r="E107" s="183"/>
      <c r="F107" s="159"/>
      <c r="G107" s="346"/>
      <c r="H107" s="346"/>
      <c r="I107" s="383"/>
      <c r="J107" s="383"/>
      <c r="K107" s="352"/>
      <c r="L107" s="352"/>
      <c r="M107" s="195"/>
      <c r="N107" s="254"/>
      <c r="O107" s="66"/>
      <c r="P107" s="66"/>
      <c r="Q107" s="16"/>
      <c r="R107" s="15"/>
    </row>
    <row r="108" spans="1:20" s="6" customFormat="1" ht="51.75" customHeight="1">
      <c r="A108" s="837"/>
      <c r="B108" s="801"/>
      <c r="C108" s="801"/>
      <c r="D108" s="801"/>
      <c r="E108" s="283"/>
      <c r="F108" s="295"/>
      <c r="G108" s="411"/>
      <c r="H108" s="411"/>
      <c r="I108" s="411"/>
      <c r="J108" s="411"/>
      <c r="K108" s="388"/>
      <c r="L108" s="411"/>
      <c r="M108" s="279"/>
      <c r="N108" s="279"/>
      <c r="O108" s="280"/>
      <c r="P108" s="280"/>
      <c r="Q108" s="281"/>
      <c r="R108" s="281"/>
      <c r="S108" s="296"/>
      <c r="T108" s="296"/>
    </row>
    <row r="109" spans="1:20" s="6" customFormat="1" ht="50.25" customHeight="1">
      <c r="A109" s="983"/>
      <c r="B109" s="983"/>
      <c r="C109" s="983"/>
      <c r="D109" s="983"/>
      <c r="E109" s="184"/>
      <c r="F109" s="160"/>
      <c r="G109" s="359"/>
      <c r="H109" s="359"/>
      <c r="I109" s="359"/>
      <c r="J109" s="359"/>
      <c r="K109" s="360"/>
      <c r="L109" s="359"/>
      <c r="M109" s="201"/>
      <c r="N109" s="201"/>
      <c r="O109" s="120"/>
      <c r="P109" s="120"/>
      <c r="Q109" s="121"/>
      <c r="R109" s="121"/>
      <c r="S109" s="311"/>
      <c r="T109" s="311"/>
    </row>
    <row r="110" spans="1:36" s="6" customFormat="1" ht="67.5" customHeight="1">
      <c r="A110" s="791"/>
      <c r="B110" s="788"/>
      <c r="C110" s="788"/>
      <c r="D110" s="788"/>
      <c r="E110" s="93"/>
      <c r="F110" s="128"/>
      <c r="G110" s="346"/>
      <c r="H110" s="365"/>
      <c r="I110" s="365"/>
      <c r="J110" s="365"/>
      <c r="K110" s="352"/>
      <c r="L110" s="365"/>
      <c r="M110" s="365"/>
      <c r="N110" s="195"/>
      <c r="O110" s="66"/>
      <c r="P110" s="66"/>
      <c r="Q110" s="15"/>
      <c r="R110" s="15"/>
      <c r="S110" s="311"/>
      <c r="T110" s="311"/>
      <c r="AH110" s="6">
        <v>9.429</v>
      </c>
      <c r="AI110" s="6" t="s">
        <v>41</v>
      </c>
      <c r="AJ110" s="6">
        <v>989.5</v>
      </c>
    </row>
    <row r="111" spans="1:20" s="6" customFormat="1" ht="34.5" customHeight="1">
      <c r="A111" s="792"/>
      <c r="B111" s="793"/>
      <c r="C111" s="793"/>
      <c r="D111" s="793"/>
      <c r="E111" s="330"/>
      <c r="F111" s="334"/>
      <c r="G111" s="350"/>
      <c r="H111" s="350"/>
      <c r="I111" s="350"/>
      <c r="J111" s="350"/>
      <c r="K111" s="362"/>
      <c r="L111" s="368"/>
      <c r="M111" s="326"/>
      <c r="N111" s="326"/>
      <c r="O111" s="329"/>
      <c r="P111" s="329"/>
      <c r="Q111" s="329"/>
      <c r="R111" s="329"/>
      <c r="S111" s="311"/>
      <c r="T111" s="313"/>
    </row>
    <row r="112" spans="1:18" s="6" customFormat="1" ht="24" customHeight="1">
      <c r="A112" s="812"/>
      <c r="B112" s="812"/>
      <c r="C112" s="812"/>
      <c r="D112" s="820"/>
      <c r="E112" s="127"/>
      <c r="F112" s="146"/>
      <c r="G112" s="364"/>
      <c r="H112" s="363"/>
      <c r="I112" s="359"/>
      <c r="J112" s="359"/>
      <c r="K112" s="360"/>
      <c r="L112" s="359"/>
      <c r="M112" s="201"/>
      <c r="N112" s="201"/>
      <c r="O112" s="88"/>
      <c r="P112" s="88"/>
      <c r="Q112" s="69"/>
      <c r="R112" s="69"/>
    </row>
    <row r="113" spans="1:18" s="6" customFormat="1" ht="30.75" customHeight="1">
      <c r="A113" s="812"/>
      <c r="B113" s="812"/>
      <c r="C113" s="812"/>
      <c r="D113" s="820"/>
      <c r="E113" s="127"/>
      <c r="F113" s="146"/>
      <c r="G113" s="364"/>
      <c r="H113" s="363"/>
      <c r="I113" s="359"/>
      <c r="J113" s="359"/>
      <c r="K113" s="360"/>
      <c r="L113" s="359"/>
      <c r="M113" s="201"/>
      <c r="N113" s="201"/>
      <c r="O113" s="88"/>
      <c r="P113" s="88"/>
      <c r="Q113" s="16"/>
      <c r="R113" s="69"/>
    </row>
    <row r="114" spans="1:18" s="6" customFormat="1" ht="150" customHeight="1">
      <c r="A114" s="808"/>
      <c r="B114" s="788"/>
      <c r="C114" s="788"/>
      <c r="D114" s="788"/>
      <c r="E114" s="93"/>
      <c r="F114" s="128"/>
      <c r="G114" s="212"/>
      <c r="H114" s="199"/>
      <c r="I114" s="195"/>
      <c r="J114" s="346"/>
      <c r="K114" s="352"/>
      <c r="L114" s="346"/>
      <c r="M114" s="346"/>
      <c r="N114" s="195"/>
      <c r="O114" s="66"/>
      <c r="P114" s="66"/>
      <c r="Q114" s="15"/>
      <c r="R114" s="15"/>
    </row>
    <row r="115" spans="1:18" ht="79.5" customHeight="1">
      <c r="A115" s="873"/>
      <c r="B115" s="804"/>
      <c r="C115" s="804"/>
      <c r="D115" s="804"/>
      <c r="E115" s="135"/>
      <c r="F115" s="138"/>
      <c r="G115" s="346"/>
      <c r="H115" s="346"/>
      <c r="I115" s="346"/>
      <c r="J115" s="346"/>
      <c r="K115" s="352"/>
      <c r="L115" s="346"/>
      <c r="M115" s="346"/>
      <c r="N115" s="199"/>
      <c r="O115" s="56"/>
      <c r="P115" s="56"/>
      <c r="Q115" s="16"/>
      <c r="R115" s="16"/>
    </row>
    <row r="116" spans="1:18" ht="32.25" customHeight="1">
      <c r="A116" s="869"/>
      <c r="B116" s="810"/>
      <c r="C116" s="810"/>
      <c r="D116" s="826"/>
      <c r="E116" s="133"/>
      <c r="F116" s="141"/>
      <c r="G116" s="357"/>
      <c r="H116" s="357"/>
      <c r="I116" s="357"/>
      <c r="J116" s="357"/>
      <c r="K116" s="358"/>
      <c r="L116" s="357"/>
      <c r="M116" s="357"/>
      <c r="N116" s="258"/>
      <c r="O116" s="109"/>
      <c r="P116" s="109"/>
      <c r="Q116" s="110"/>
      <c r="R116" s="110"/>
    </row>
    <row r="117" spans="1:18" ht="120" customHeight="1">
      <c r="A117" s="873"/>
      <c r="B117" s="804"/>
      <c r="C117" s="804"/>
      <c r="D117" s="828"/>
      <c r="E117" s="135"/>
      <c r="F117" s="138"/>
      <c r="G117" s="351"/>
      <c r="H117" s="351"/>
      <c r="I117" s="351"/>
      <c r="J117" s="351"/>
      <c r="K117" s="352"/>
      <c r="L117" s="346"/>
      <c r="M117" s="346"/>
      <c r="N117" s="199"/>
      <c r="O117" s="56"/>
      <c r="P117" s="56"/>
      <c r="Q117" s="16"/>
      <c r="R117" s="16"/>
    </row>
    <row r="118" spans="1:18" ht="57.75" customHeight="1">
      <c r="A118" s="874"/>
      <c r="B118" s="812"/>
      <c r="C118" s="812"/>
      <c r="D118" s="812"/>
      <c r="E118" s="127"/>
      <c r="F118" s="102"/>
      <c r="G118" s="359"/>
      <c r="H118" s="359"/>
      <c r="I118" s="359"/>
      <c r="J118" s="359"/>
      <c r="K118" s="360"/>
      <c r="L118" s="359"/>
      <c r="M118" s="359"/>
      <c r="N118" s="205"/>
      <c r="O118" s="88"/>
      <c r="P118" s="88"/>
      <c r="Q118" s="69"/>
      <c r="R118" s="69"/>
    </row>
    <row r="119" spans="1:18" ht="80.25" customHeight="1">
      <c r="A119" s="964"/>
      <c r="B119" s="965"/>
      <c r="C119" s="965"/>
      <c r="D119" s="966"/>
      <c r="E119" s="135"/>
      <c r="F119" s="138"/>
      <c r="G119" s="346"/>
      <c r="H119" s="346"/>
      <c r="I119" s="346"/>
      <c r="J119" s="346"/>
      <c r="K119" s="352"/>
      <c r="L119" s="346"/>
      <c r="M119" s="195"/>
      <c r="N119" s="199"/>
      <c r="O119" s="56"/>
      <c r="P119" s="56"/>
      <c r="Q119" s="16"/>
      <c r="R119" s="16"/>
    </row>
    <row r="120" spans="1:18" ht="65.25" customHeight="1">
      <c r="A120" s="819"/>
      <c r="B120" s="812"/>
      <c r="C120" s="812"/>
      <c r="D120" s="812"/>
      <c r="E120" s="127"/>
      <c r="F120" s="146"/>
      <c r="G120" s="359"/>
      <c r="H120" s="359"/>
      <c r="I120" s="359"/>
      <c r="J120" s="359"/>
      <c r="K120" s="359"/>
      <c r="L120" s="359"/>
      <c r="M120" s="359"/>
      <c r="N120" s="201"/>
      <c r="O120" s="88"/>
      <c r="P120" s="88"/>
      <c r="Q120" s="69"/>
      <c r="R120" s="69"/>
    </row>
    <row r="121" spans="1:20" s="6" customFormat="1" ht="65.25" customHeight="1">
      <c r="A121" s="791"/>
      <c r="B121" s="798"/>
      <c r="C121" s="798"/>
      <c r="D121" s="798"/>
      <c r="E121" s="93"/>
      <c r="F121" s="128"/>
      <c r="G121" s="346"/>
      <c r="H121" s="346"/>
      <c r="I121" s="346"/>
      <c r="J121" s="346"/>
      <c r="K121" s="352"/>
      <c r="L121" s="346"/>
      <c r="M121" s="195"/>
      <c r="N121" s="195"/>
      <c r="O121" s="66"/>
      <c r="P121" s="66"/>
      <c r="Q121" s="15"/>
      <c r="R121" s="15"/>
      <c r="S121" s="311"/>
      <c r="T121" s="314"/>
    </row>
    <row r="122" spans="1:36" s="6" customFormat="1" ht="30.75" customHeight="1">
      <c r="A122" s="976"/>
      <c r="B122" s="855"/>
      <c r="C122" s="855"/>
      <c r="D122" s="855"/>
      <c r="E122" s="93"/>
      <c r="F122" s="128"/>
      <c r="G122" s="346"/>
      <c r="H122" s="346"/>
      <c r="I122" s="346"/>
      <c r="J122" s="346"/>
      <c r="K122" s="352"/>
      <c r="L122" s="346"/>
      <c r="M122" s="195"/>
      <c r="N122" s="195"/>
      <c r="O122" s="66"/>
      <c r="P122" s="66"/>
      <c r="Q122" s="15"/>
      <c r="R122" s="15"/>
      <c r="S122" s="311"/>
      <c r="T122" s="311"/>
      <c r="AJ122" s="6">
        <v>40</v>
      </c>
    </row>
    <row r="123" spans="1:36" s="6" customFormat="1" ht="45" customHeight="1">
      <c r="A123" s="791"/>
      <c r="B123" s="788"/>
      <c r="C123" s="788"/>
      <c r="D123" s="788"/>
      <c r="E123" s="93"/>
      <c r="F123" s="128"/>
      <c r="G123" s="346"/>
      <c r="H123" s="346"/>
      <c r="I123" s="346"/>
      <c r="J123" s="346"/>
      <c r="K123" s="352"/>
      <c r="L123" s="346"/>
      <c r="M123" s="195"/>
      <c r="N123" s="195"/>
      <c r="O123" s="66"/>
      <c r="P123" s="66"/>
      <c r="Q123" s="15"/>
      <c r="R123" s="15"/>
      <c r="S123" s="311"/>
      <c r="T123" s="314"/>
      <c r="AH123" s="6">
        <v>0.702</v>
      </c>
      <c r="AI123" s="6" t="s">
        <v>41</v>
      </c>
      <c r="AJ123" s="6">
        <v>48</v>
      </c>
    </row>
    <row r="124" spans="1:20" s="6" customFormat="1" ht="72.75" customHeight="1">
      <c r="A124" s="790"/>
      <c r="B124" s="788"/>
      <c r="C124" s="788"/>
      <c r="D124" s="788"/>
      <c r="E124" s="93"/>
      <c r="F124" s="128"/>
      <c r="G124" s="346"/>
      <c r="H124" s="346"/>
      <c r="I124" s="346"/>
      <c r="J124" s="346"/>
      <c r="K124" s="352"/>
      <c r="L124" s="346"/>
      <c r="M124" s="195"/>
      <c r="N124" s="195"/>
      <c r="O124" s="66"/>
      <c r="P124" s="66"/>
      <c r="Q124" s="15"/>
      <c r="R124" s="15"/>
      <c r="S124" s="311"/>
      <c r="T124" s="311"/>
    </row>
    <row r="125" spans="1:20" s="6" customFormat="1" ht="60.75" customHeight="1">
      <c r="A125" s="970"/>
      <c r="B125" s="971"/>
      <c r="C125" s="971"/>
      <c r="D125" s="972"/>
      <c r="E125" s="185"/>
      <c r="F125" s="161"/>
      <c r="G125" s="346"/>
      <c r="H125" s="346"/>
      <c r="I125" s="346"/>
      <c r="J125" s="346"/>
      <c r="K125" s="352"/>
      <c r="L125" s="346"/>
      <c r="M125" s="346"/>
      <c r="N125" s="195"/>
      <c r="O125" s="66"/>
      <c r="P125" s="66"/>
      <c r="Q125" s="15"/>
      <c r="R125" s="15"/>
      <c r="S125" s="311"/>
      <c r="T125" s="311"/>
    </row>
    <row r="126" spans="1:20" s="6" customFormat="1" ht="54" customHeight="1">
      <c r="A126" s="979"/>
      <c r="B126" s="980"/>
      <c r="C126" s="980"/>
      <c r="D126" s="980"/>
      <c r="E126" s="186"/>
      <c r="F126" s="162"/>
      <c r="G126" s="195"/>
      <c r="H126" s="195"/>
      <c r="I126" s="195"/>
      <c r="J126" s="346"/>
      <c r="K126" s="347"/>
      <c r="L126" s="348"/>
      <c r="M126" s="195"/>
      <c r="N126" s="195"/>
      <c r="O126" s="66"/>
      <c r="P126" s="66"/>
      <c r="Q126" s="15"/>
      <c r="R126" s="15"/>
      <c r="S126" s="311"/>
      <c r="T126" s="311"/>
    </row>
    <row r="127" spans="1:20" s="6" customFormat="1" ht="41.25" customHeight="1">
      <c r="A127" s="981"/>
      <c r="B127" s="982"/>
      <c r="C127" s="982"/>
      <c r="D127" s="982"/>
      <c r="E127" s="186"/>
      <c r="F127" s="161"/>
      <c r="G127" s="346"/>
      <c r="H127" s="346"/>
      <c r="I127" s="346"/>
      <c r="J127" s="346"/>
      <c r="K127" s="352"/>
      <c r="L127" s="346"/>
      <c r="M127" s="346"/>
      <c r="N127" s="195"/>
      <c r="O127" s="82"/>
      <c r="P127" s="82"/>
      <c r="Q127" s="15"/>
      <c r="R127" s="15"/>
      <c r="S127" s="311"/>
      <c r="T127" s="311"/>
    </row>
    <row r="128" spans="1:20" s="6" customFormat="1" ht="56.25" customHeight="1">
      <c r="A128" s="790"/>
      <c r="B128" s="788"/>
      <c r="C128" s="788"/>
      <c r="D128" s="788"/>
      <c r="E128" s="93"/>
      <c r="F128" s="128"/>
      <c r="G128" s="346"/>
      <c r="H128" s="346"/>
      <c r="I128" s="346"/>
      <c r="J128" s="346"/>
      <c r="K128" s="352"/>
      <c r="L128" s="346"/>
      <c r="M128" s="195"/>
      <c r="N128" s="195"/>
      <c r="O128" s="66"/>
      <c r="P128" s="66"/>
      <c r="Q128" s="15"/>
      <c r="R128" s="15"/>
      <c r="S128" s="311"/>
      <c r="T128" s="311"/>
    </row>
    <row r="129" spans="1:18" ht="40.5" customHeight="1">
      <c r="A129" s="960"/>
      <c r="B129" s="961"/>
      <c r="C129" s="961"/>
      <c r="D129" s="961"/>
      <c r="E129" s="135"/>
      <c r="F129" s="128"/>
      <c r="G129" s="195"/>
      <c r="H129" s="195"/>
      <c r="I129" s="195"/>
      <c r="J129" s="346"/>
      <c r="K129" s="352"/>
      <c r="L129" s="346"/>
      <c r="M129" s="346"/>
      <c r="N129" s="195"/>
      <c r="O129" s="56"/>
      <c r="P129" s="56"/>
      <c r="Q129" s="15"/>
      <c r="R129" s="15"/>
    </row>
    <row r="130" spans="1:18" ht="78" customHeight="1">
      <c r="A130" s="962"/>
      <c r="B130" s="963"/>
      <c r="C130" s="963"/>
      <c r="D130" s="963"/>
      <c r="E130" s="274"/>
      <c r="F130" s="275"/>
      <c r="G130" s="276"/>
      <c r="H130" s="276"/>
      <c r="I130" s="276"/>
      <c r="J130" s="369"/>
      <c r="K130" s="370"/>
      <c r="L130" s="369"/>
      <c r="M130" s="276"/>
      <c r="N130" s="276"/>
      <c r="O130" s="277"/>
      <c r="P130" s="277"/>
      <c r="Q130" s="278"/>
      <c r="R130" s="278"/>
    </row>
    <row r="131" spans="1:21" ht="51" customHeight="1">
      <c r="A131" s="872"/>
      <c r="B131" s="804"/>
      <c r="C131" s="804"/>
      <c r="D131" s="804"/>
      <c r="E131" s="135"/>
      <c r="F131" s="128"/>
      <c r="G131" s="346"/>
      <c r="H131" s="346"/>
      <c r="I131" s="346"/>
      <c r="J131" s="346"/>
      <c r="K131" s="352"/>
      <c r="L131" s="346"/>
      <c r="M131" s="195"/>
      <c r="N131" s="195"/>
      <c r="O131" s="56"/>
      <c r="P131" s="56"/>
      <c r="Q131" s="15"/>
      <c r="R131" s="15"/>
      <c r="S131" s="311"/>
      <c r="T131" s="311"/>
      <c r="U131" s="6"/>
    </row>
    <row r="132" spans="1:21" ht="48.75" customHeight="1">
      <c r="A132" s="872"/>
      <c r="B132" s="804"/>
      <c r="C132" s="804"/>
      <c r="D132" s="804"/>
      <c r="E132" s="135"/>
      <c r="F132" s="128"/>
      <c r="G132" s="346"/>
      <c r="H132" s="346"/>
      <c r="I132" s="346"/>
      <c r="J132" s="346"/>
      <c r="K132" s="352"/>
      <c r="L132" s="346"/>
      <c r="M132" s="346"/>
      <c r="N132" s="195"/>
      <c r="O132" s="56"/>
      <c r="P132" s="56"/>
      <c r="Q132" s="15"/>
      <c r="R132" s="15"/>
      <c r="S132" s="311"/>
      <c r="T132" s="311"/>
      <c r="U132" s="6"/>
    </row>
    <row r="133" spans="1:21" ht="55.5" customHeight="1">
      <c r="A133" s="872"/>
      <c r="B133" s="804"/>
      <c r="C133" s="804"/>
      <c r="D133" s="804"/>
      <c r="E133" s="135"/>
      <c r="F133" s="128"/>
      <c r="G133" s="346"/>
      <c r="H133" s="346"/>
      <c r="I133" s="346"/>
      <c r="J133" s="346"/>
      <c r="K133" s="352"/>
      <c r="L133" s="346"/>
      <c r="M133" s="195"/>
      <c r="N133" s="195"/>
      <c r="O133" s="56"/>
      <c r="P133" s="56"/>
      <c r="Q133" s="15"/>
      <c r="R133" s="15"/>
      <c r="S133" s="311"/>
      <c r="T133" s="311"/>
      <c r="U133" s="6"/>
    </row>
    <row r="134" spans="1:21" ht="54" customHeight="1">
      <c r="A134" s="973"/>
      <c r="B134" s="974"/>
      <c r="C134" s="974"/>
      <c r="D134" s="975"/>
      <c r="E134" s="177"/>
      <c r="F134" s="152"/>
      <c r="G134" s="371"/>
      <c r="H134" s="371"/>
      <c r="I134" s="371"/>
      <c r="J134" s="371"/>
      <c r="K134" s="371"/>
      <c r="L134" s="371"/>
      <c r="M134" s="256"/>
      <c r="N134" s="256"/>
      <c r="O134" s="113"/>
      <c r="P134" s="113"/>
      <c r="Q134" s="114"/>
      <c r="R134" s="114"/>
      <c r="S134" s="6"/>
      <c r="U134" s="6"/>
    </row>
    <row r="135" spans="1:21" ht="52.5" customHeight="1">
      <c r="A135" s="860"/>
      <c r="B135" s="793"/>
      <c r="C135" s="793"/>
      <c r="D135" s="794"/>
      <c r="E135" s="330"/>
      <c r="F135" s="339"/>
      <c r="G135" s="326"/>
      <c r="H135" s="326"/>
      <c r="I135" s="326"/>
      <c r="J135" s="350"/>
      <c r="K135" s="362"/>
      <c r="L135" s="350"/>
      <c r="M135" s="326"/>
      <c r="N135" s="326"/>
      <c r="O135" s="328"/>
      <c r="P135" s="328"/>
      <c r="Q135" s="329"/>
      <c r="R135" s="329"/>
      <c r="U135" s="6"/>
    </row>
    <row r="136" spans="1:21" ht="30.75" customHeight="1">
      <c r="A136" s="969"/>
      <c r="B136" s="788"/>
      <c r="C136" s="788"/>
      <c r="D136" s="789"/>
      <c r="E136" s="93"/>
      <c r="F136" s="128"/>
      <c r="G136" s="346"/>
      <c r="H136" s="346"/>
      <c r="I136" s="346"/>
      <c r="J136" s="346"/>
      <c r="K136" s="352"/>
      <c r="L136" s="346"/>
      <c r="M136" s="195"/>
      <c r="N136" s="195"/>
      <c r="O136" s="56"/>
      <c r="P136" s="56"/>
      <c r="Q136" s="15"/>
      <c r="R136" s="15"/>
      <c r="S136" s="311"/>
      <c r="T136" s="311"/>
      <c r="U136" s="6"/>
    </row>
    <row r="137" spans="1:20" ht="30.75" customHeight="1">
      <c r="A137" s="967"/>
      <c r="B137" s="968"/>
      <c r="C137" s="968"/>
      <c r="D137" s="968"/>
      <c r="E137" s="297"/>
      <c r="F137" s="298"/>
      <c r="G137" s="372"/>
      <c r="H137" s="372"/>
      <c r="I137" s="372"/>
      <c r="J137" s="372"/>
      <c r="K137" s="373"/>
      <c r="L137" s="372"/>
      <c r="M137" s="299"/>
      <c r="N137" s="299"/>
      <c r="O137" s="300"/>
      <c r="P137" s="300"/>
      <c r="Q137" s="301"/>
      <c r="R137" s="301"/>
      <c r="S137" s="302"/>
      <c r="T137" s="302"/>
    </row>
    <row r="138" spans="1:20" ht="53.25" customHeight="1">
      <c r="A138" s="861"/>
      <c r="B138" s="788"/>
      <c r="C138" s="788"/>
      <c r="D138" s="788"/>
      <c r="E138" s="93"/>
      <c r="F138" s="128"/>
      <c r="G138" s="346"/>
      <c r="H138" s="346"/>
      <c r="I138" s="346"/>
      <c r="J138" s="346"/>
      <c r="K138" s="352"/>
      <c r="L138" s="346"/>
      <c r="M138" s="195"/>
      <c r="N138" s="195"/>
      <c r="O138" s="82"/>
      <c r="P138" s="82"/>
      <c r="Q138" s="15"/>
      <c r="R138" s="15"/>
      <c r="S138" s="311"/>
      <c r="T138" s="311"/>
    </row>
    <row r="139" spans="1:20" ht="75.75" customHeight="1">
      <c r="A139" s="861"/>
      <c r="B139" s="788"/>
      <c r="C139" s="788"/>
      <c r="D139" s="788"/>
      <c r="E139" s="93"/>
      <c r="F139" s="128"/>
      <c r="G139" s="346"/>
      <c r="H139" s="346"/>
      <c r="I139" s="346"/>
      <c r="J139" s="346"/>
      <c r="K139" s="352"/>
      <c r="L139" s="346"/>
      <c r="M139" s="195"/>
      <c r="N139" s="195"/>
      <c r="O139" s="82"/>
      <c r="P139" s="82"/>
      <c r="Q139" s="15"/>
      <c r="R139" s="15"/>
      <c r="S139" s="311"/>
      <c r="T139" s="311"/>
    </row>
    <row r="140" spans="1:18" ht="18" customHeight="1">
      <c r="A140" s="874"/>
      <c r="B140" s="812"/>
      <c r="C140" s="812"/>
      <c r="D140" s="812"/>
      <c r="E140" s="127"/>
      <c r="F140" s="146"/>
      <c r="G140" s="359"/>
      <c r="H140" s="359"/>
      <c r="I140" s="359"/>
      <c r="J140" s="359"/>
      <c r="K140" s="360"/>
      <c r="L140" s="359"/>
      <c r="M140" s="201"/>
      <c r="N140" s="201"/>
      <c r="O140" s="88"/>
      <c r="P140" s="88"/>
      <c r="Q140" s="69"/>
      <c r="R140" s="69"/>
    </row>
    <row r="141" spans="1:20" ht="52.5" customHeight="1">
      <c r="A141" s="861"/>
      <c r="B141" s="788"/>
      <c r="C141" s="788"/>
      <c r="D141" s="788"/>
      <c r="E141" s="93"/>
      <c r="F141" s="128"/>
      <c r="G141" s="346"/>
      <c r="H141" s="346"/>
      <c r="I141" s="346"/>
      <c r="J141" s="346"/>
      <c r="K141" s="352"/>
      <c r="L141" s="346"/>
      <c r="M141" s="195"/>
      <c r="N141" s="195"/>
      <c r="O141" s="56"/>
      <c r="P141" s="56"/>
      <c r="Q141" s="15"/>
      <c r="R141" s="15"/>
      <c r="S141" s="311"/>
      <c r="T141" s="311"/>
    </row>
    <row r="142" spans="1:18" ht="30.75" customHeight="1">
      <c r="A142" s="869"/>
      <c r="B142" s="810"/>
      <c r="C142" s="810"/>
      <c r="D142" s="810"/>
      <c r="E142" s="133"/>
      <c r="F142" s="141"/>
      <c r="G142" s="357"/>
      <c r="H142" s="357"/>
      <c r="I142" s="357"/>
      <c r="J142" s="357"/>
      <c r="K142" s="358"/>
      <c r="L142" s="357"/>
      <c r="M142" s="197"/>
      <c r="N142" s="197"/>
      <c r="O142" s="109"/>
      <c r="P142" s="109"/>
      <c r="Q142" s="110"/>
      <c r="R142" s="110"/>
    </row>
    <row r="143" spans="1:20" ht="54" customHeight="1">
      <c r="A143" s="861"/>
      <c r="B143" s="788"/>
      <c r="C143" s="788"/>
      <c r="D143" s="788"/>
      <c r="E143" s="93"/>
      <c r="F143" s="128"/>
      <c r="G143" s="346"/>
      <c r="H143" s="346"/>
      <c r="I143" s="346"/>
      <c r="J143" s="346"/>
      <c r="K143" s="352"/>
      <c r="L143" s="346"/>
      <c r="M143" s="195"/>
      <c r="N143" s="195"/>
      <c r="O143" s="56"/>
      <c r="P143" s="56"/>
      <c r="Q143" s="15"/>
      <c r="R143" s="15"/>
      <c r="S143" s="311"/>
      <c r="T143" s="311"/>
    </row>
    <row r="144" spans="1:20" ht="57.75" customHeight="1">
      <c r="A144" s="861"/>
      <c r="B144" s="788"/>
      <c r="C144" s="788"/>
      <c r="D144" s="788"/>
      <c r="E144" s="93"/>
      <c r="F144" s="128"/>
      <c r="G144" s="346"/>
      <c r="H144" s="346"/>
      <c r="I144" s="346"/>
      <c r="J144" s="346"/>
      <c r="K144" s="352"/>
      <c r="L144" s="346"/>
      <c r="M144" s="346"/>
      <c r="N144" s="195"/>
      <c r="O144" s="56"/>
      <c r="P144" s="56"/>
      <c r="Q144" s="15"/>
      <c r="R144" s="15"/>
      <c r="S144" s="311"/>
      <c r="T144" s="311"/>
    </row>
    <row r="145" spans="1:18" ht="48" customHeight="1">
      <c r="A145" s="860"/>
      <c r="B145" s="793"/>
      <c r="C145" s="793"/>
      <c r="D145" s="793"/>
      <c r="E145" s="330"/>
      <c r="F145" s="341"/>
      <c r="G145" s="350"/>
      <c r="H145" s="350"/>
      <c r="I145" s="350"/>
      <c r="J145" s="350"/>
      <c r="K145" s="350"/>
      <c r="L145" s="350"/>
      <c r="M145" s="326"/>
      <c r="N145" s="326"/>
      <c r="O145" s="328"/>
      <c r="P145" s="328"/>
      <c r="Q145" s="329"/>
      <c r="R145" s="329"/>
    </row>
    <row r="146" spans="1:18" ht="29.25" customHeight="1">
      <c r="A146" s="860"/>
      <c r="B146" s="793"/>
      <c r="C146" s="793"/>
      <c r="D146" s="793"/>
      <c r="E146" s="330"/>
      <c r="F146" s="341"/>
      <c r="G146" s="350"/>
      <c r="H146" s="350"/>
      <c r="I146" s="350"/>
      <c r="J146" s="350"/>
      <c r="K146" s="362"/>
      <c r="L146" s="350"/>
      <c r="M146" s="326"/>
      <c r="N146" s="326"/>
      <c r="O146" s="328"/>
      <c r="P146" s="328"/>
      <c r="Q146" s="329"/>
      <c r="R146" s="329"/>
    </row>
    <row r="147" spans="1:20" ht="74.25" customHeight="1">
      <c r="A147" s="822"/>
      <c r="B147" s="822"/>
      <c r="C147" s="822"/>
      <c r="D147" s="861"/>
      <c r="E147" s="93"/>
      <c r="F147" s="128"/>
      <c r="G147" s="346"/>
      <c r="H147" s="346"/>
      <c r="I147" s="346"/>
      <c r="J147" s="346"/>
      <c r="K147" s="352"/>
      <c r="L147" s="346"/>
      <c r="M147" s="195"/>
      <c r="N147" s="195"/>
      <c r="O147" s="56"/>
      <c r="P147" s="56"/>
      <c r="Q147" s="15"/>
      <c r="R147" s="15"/>
      <c r="S147" s="311"/>
      <c r="T147" s="311"/>
    </row>
    <row r="148" spans="1:20" ht="95.25" customHeight="1">
      <c r="A148" s="977"/>
      <c r="B148" s="810"/>
      <c r="C148" s="810"/>
      <c r="D148" s="810"/>
      <c r="E148" s="426"/>
      <c r="F148" s="427"/>
      <c r="G148" s="428"/>
      <c r="H148" s="428"/>
      <c r="I148" s="428"/>
      <c r="J148" s="428"/>
      <c r="K148" s="429"/>
      <c r="L148" s="428"/>
      <c r="M148" s="430"/>
      <c r="N148" s="430"/>
      <c r="O148" s="431"/>
      <c r="P148" s="431"/>
      <c r="Q148" s="432"/>
      <c r="R148" s="432"/>
      <c r="S148" s="311"/>
      <c r="T148" s="311"/>
    </row>
    <row r="149" spans="1:20" ht="98.25" customHeight="1">
      <c r="A149" s="861"/>
      <c r="B149" s="788"/>
      <c r="C149" s="788"/>
      <c r="D149" s="788"/>
      <c r="E149" s="93"/>
      <c r="F149" s="128"/>
      <c r="G149" s="346"/>
      <c r="H149" s="346"/>
      <c r="I149" s="346"/>
      <c r="J149" s="346"/>
      <c r="K149" s="352"/>
      <c r="L149" s="346"/>
      <c r="M149" s="195"/>
      <c r="N149" s="195"/>
      <c r="O149" s="56"/>
      <c r="P149" s="56"/>
      <c r="Q149" s="15"/>
      <c r="R149" s="15"/>
      <c r="S149" s="311"/>
      <c r="T149" s="311"/>
    </row>
    <row r="150" spans="1:20" ht="42.75" customHeight="1">
      <c r="A150" s="861"/>
      <c r="B150" s="788"/>
      <c r="C150" s="788"/>
      <c r="D150" s="788"/>
      <c r="E150" s="93"/>
      <c r="F150" s="128"/>
      <c r="G150" s="346"/>
      <c r="H150" s="346"/>
      <c r="I150" s="346"/>
      <c r="J150" s="346"/>
      <c r="K150" s="352"/>
      <c r="L150" s="346"/>
      <c r="M150" s="195"/>
      <c r="N150" s="195"/>
      <c r="O150" s="56"/>
      <c r="P150" s="56"/>
      <c r="Q150" s="15"/>
      <c r="R150" s="15"/>
      <c r="S150" s="311"/>
      <c r="T150" s="311"/>
    </row>
    <row r="151" spans="1:35" ht="46.5" customHeight="1">
      <c r="A151" s="861"/>
      <c r="B151" s="788"/>
      <c r="C151" s="788"/>
      <c r="D151" s="788"/>
      <c r="E151" s="93"/>
      <c r="F151" s="128"/>
      <c r="G151" s="346"/>
      <c r="H151" s="346"/>
      <c r="I151" s="346"/>
      <c r="J151" s="346"/>
      <c r="K151" s="352"/>
      <c r="L151" s="346"/>
      <c r="M151" s="195"/>
      <c r="N151" s="195"/>
      <c r="O151" s="82"/>
      <c r="P151" s="82"/>
      <c r="Q151" s="24"/>
      <c r="R151" s="24"/>
      <c r="S151" s="311"/>
      <c r="T151" s="311"/>
      <c r="AH151" s="7">
        <v>0.472</v>
      </c>
      <c r="AI151" s="7" t="s">
        <v>41</v>
      </c>
    </row>
    <row r="152" spans="1:20" ht="50.25" customHeight="1">
      <c r="A152" s="861"/>
      <c r="B152" s="788"/>
      <c r="C152" s="788"/>
      <c r="D152" s="788"/>
      <c r="E152" s="93"/>
      <c r="F152" s="128"/>
      <c r="G152" s="346"/>
      <c r="H152" s="346"/>
      <c r="I152" s="346"/>
      <c r="J152" s="346"/>
      <c r="K152" s="352"/>
      <c r="L152" s="346"/>
      <c r="M152" s="195"/>
      <c r="N152" s="195"/>
      <c r="O152" s="56"/>
      <c r="P152" s="56"/>
      <c r="Q152" s="15"/>
      <c r="R152" s="15"/>
      <c r="S152" s="311"/>
      <c r="T152" s="311"/>
    </row>
    <row r="153" spans="1:21" ht="52.5" customHeight="1">
      <c r="A153" s="861"/>
      <c r="B153" s="788"/>
      <c r="C153" s="788"/>
      <c r="D153" s="788"/>
      <c r="E153" s="93"/>
      <c r="F153" s="137"/>
      <c r="G153" s="348"/>
      <c r="H153" s="349"/>
      <c r="I153" s="348"/>
      <c r="J153" s="348"/>
      <c r="K153" s="347"/>
      <c r="L153" s="348"/>
      <c r="M153" s="200"/>
      <c r="N153" s="200"/>
      <c r="O153" s="15"/>
      <c r="P153" s="15"/>
      <c r="Q153" s="15"/>
      <c r="R153" s="15"/>
      <c r="S153" s="311"/>
      <c r="T153" s="311"/>
      <c r="U153" s="6"/>
    </row>
    <row r="154" spans="1:20" ht="40.5" customHeight="1">
      <c r="A154" s="822"/>
      <c r="B154" s="822"/>
      <c r="C154" s="822"/>
      <c r="D154" s="861"/>
      <c r="E154" s="93"/>
      <c r="F154" s="128"/>
      <c r="G154" s="346"/>
      <c r="H154" s="346"/>
      <c r="I154" s="346"/>
      <c r="J154" s="346"/>
      <c r="K154" s="352"/>
      <c r="L154" s="365"/>
      <c r="M154" s="195"/>
      <c r="N154" s="199"/>
      <c r="O154" s="56"/>
      <c r="P154" s="56"/>
      <c r="Q154" s="15"/>
      <c r="R154" s="15"/>
      <c r="S154" s="311"/>
      <c r="T154" s="311"/>
    </row>
    <row r="155" spans="1:20" ht="52.5" customHeight="1">
      <c r="A155" s="790"/>
      <c r="B155" s="788"/>
      <c r="C155" s="788"/>
      <c r="D155" s="788"/>
      <c r="E155" s="93"/>
      <c r="F155" s="128"/>
      <c r="G155" s="346"/>
      <c r="H155" s="346"/>
      <c r="I155" s="346"/>
      <c r="J155" s="346"/>
      <c r="K155" s="352"/>
      <c r="L155" s="346"/>
      <c r="M155" s="195"/>
      <c r="N155" s="195"/>
      <c r="O155" s="56"/>
      <c r="P155" s="56"/>
      <c r="Q155" s="15"/>
      <c r="R155" s="15"/>
      <c r="S155" s="311"/>
      <c r="T155" s="311"/>
    </row>
    <row r="156" spans="1:20" ht="33.75" customHeight="1">
      <c r="A156" s="788"/>
      <c r="B156" s="788"/>
      <c r="C156" s="788"/>
      <c r="D156" s="788"/>
      <c r="E156" s="93"/>
      <c r="F156" s="107"/>
      <c r="G156" s="348"/>
      <c r="H156" s="348"/>
      <c r="I156" s="348"/>
      <c r="J156" s="348"/>
      <c r="K156" s="347"/>
      <c r="L156" s="348"/>
      <c r="M156" s="200"/>
      <c r="N156" s="200"/>
      <c r="O156" s="16"/>
      <c r="P156" s="16"/>
      <c r="Q156" s="15"/>
      <c r="R156" s="15"/>
      <c r="S156" s="311"/>
      <c r="T156" s="311"/>
    </row>
    <row r="157" spans="1:20" ht="39" customHeight="1">
      <c r="A157" s="788"/>
      <c r="B157" s="788"/>
      <c r="C157" s="788"/>
      <c r="D157" s="788"/>
      <c r="E157" s="93"/>
      <c r="F157" s="107"/>
      <c r="G157" s="348"/>
      <c r="H157" s="349"/>
      <c r="I157" s="348"/>
      <c r="J157" s="348"/>
      <c r="K157" s="347"/>
      <c r="L157" s="348"/>
      <c r="M157" s="200"/>
      <c r="N157" s="200"/>
      <c r="O157" s="56"/>
      <c r="P157" s="56"/>
      <c r="Q157" s="15"/>
      <c r="R157" s="15"/>
      <c r="S157" s="311"/>
      <c r="T157" s="311"/>
    </row>
    <row r="158" spans="1:18" ht="27.75" customHeight="1">
      <c r="A158" s="868"/>
      <c r="B158" s="868"/>
      <c r="C158" s="868"/>
      <c r="D158" s="869"/>
      <c r="E158" s="133"/>
      <c r="F158" s="141"/>
      <c r="G158" s="197"/>
      <c r="H158" s="197"/>
      <c r="I158" s="197"/>
      <c r="J158" s="357"/>
      <c r="K158" s="198"/>
      <c r="L158" s="197"/>
      <c r="M158" s="197"/>
      <c r="N158" s="197"/>
      <c r="O158" s="109"/>
      <c r="P158" s="109"/>
      <c r="Q158" s="109"/>
      <c r="R158" s="110"/>
    </row>
    <row r="159" spans="1:20" ht="84" customHeight="1">
      <c r="A159" s="969"/>
      <c r="B159" s="788"/>
      <c r="C159" s="788"/>
      <c r="D159" s="788"/>
      <c r="E159" s="93"/>
      <c r="F159" s="128"/>
      <c r="G159" s="346"/>
      <c r="H159" s="346"/>
      <c r="I159" s="346"/>
      <c r="J159" s="346"/>
      <c r="K159" s="352"/>
      <c r="L159" s="346"/>
      <c r="M159" s="346"/>
      <c r="N159" s="195"/>
      <c r="O159" s="56"/>
      <c r="P159" s="56"/>
      <c r="Q159" s="15"/>
      <c r="R159" s="15"/>
      <c r="S159" s="311"/>
      <c r="T159" s="311"/>
    </row>
    <row r="160" spans="1:20" ht="69" customHeight="1">
      <c r="A160" s="861"/>
      <c r="B160" s="788"/>
      <c r="C160" s="788"/>
      <c r="D160" s="788"/>
      <c r="E160" s="93"/>
      <c r="F160" s="128"/>
      <c r="G160" s="346"/>
      <c r="H160" s="346"/>
      <c r="I160" s="365"/>
      <c r="J160" s="365"/>
      <c r="K160" s="352"/>
      <c r="L160" s="365"/>
      <c r="M160" s="195"/>
      <c r="N160" s="195"/>
      <c r="O160" s="56"/>
      <c r="P160" s="56"/>
      <c r="Q160" s="15"/>
      <c r="R160" s="15"/>
      <c r="S160" s="311"/>
      <c r="T160" s="311"/>
    </row>
    <row r="161" spans="1:20" ht="69.75" customHeight="1">
      <c r="A161" s="862"/>
      <c r="B161" s="863"/>
      <c r="C161" s="863"/>
      <c r="D161" s="864"/>
      <c r="E161" s="93"/>
      <c r="F161" s="128"/>
      <c r="G161" s="346"/>
      <c r="H161" s="346"/>
      <c r="I161" s="346"/>
      <c r="J161" s="346"/>
      <c r="K161" s="352"/>
      <c r="L161" s="365"/>
      <c r="M161" s="195"/>
      <c r="N161" s="199"/>
      <c r="O161" s="56"/>
      <c r="P161" s="56"/>
      <c r="Q161" s="15"/>
      <c r="R161" s="15"/>
      <c r="S161" s="311"/>
      <c r="T161" s="311"/>
    </row>
    <row r="162" spans="1:20" ht="60" customHeight="1">
      <c r="A162" s="865"/>
      <c r="B162" s="866"/>
      <c r="C162" s="866"/>
      <c r="D162" s="867"/>
      <c r="E162" s="297"/>
      <c r="F162" s="298"/>
      <c r="G162" s="372"/>
      <c r="H162" s="372"/>
      <c r="I162" s="372"/>
      <c r="J162" s="372"/>
      <c r="K162" s="373"/>
      <c r="L162" s="372"/>
      <c r="M162" s="299"/>
      <c r="N162" s="299"/>
      <c r="O162" s="300"/>
      <c r="P162" s="300"/>
      <c r="Q162" s="301"/>
      <c r="R162" s="301"/>
      <c r="S162" s="302"/>
      <c r="T162" s="302"/>
    </row>
    <row r="163" spans="1:20" ht="70.5" customHeight="1">
      <c r="A163" s="861"/>
      <c r="B163" s="788"/>
      <c r="C163" s="788"/>
      <c r="D163" s="788"/>
      <c r="E163" s="93"/>
      <c r="F163" s="128"/>
      <c r="G163" s="346"/>
      <c r="H163" s="346"/>
      <c r="I163" s="346"/>
      <c r="J163" s="346"/>
      <c r="K163" s="352"/>
      <c r="L163" s="346"/>
      <c r="M163" s="346"/>
      <c r="N163" s="195"/>
      <c r="O163" s="56"/>
      <c r="P163" s="56"/>
      <c r="Q163" s="15"/>
      <c r="R163" s="15"/>
      <c r="S163" s="311"/>
      <c r="T163" s="311"/>
    </row>
    <row r="164" spans="1:20" ht="85.5" customHeight="1">
      <c r="A164" s="861"/>
      <c r="B164" s="788"/>
      <c r="C164" s="788"/>
      <c r="D164" s="788"/>
      <c r="E164" s="93"/>
      <c r="F164" s="128"/>
      <c r="G164" s="346"/>
      <c r="H164" s="346"/>
      <c r="I164" s="346"/>
      <c r="J164" s="346"/>
      <c r="K164" s="352"/>
      <c r="L164" s="346"/>
      <c r="M164" s="346"/>
      <c r="N164" s="195"/>
      <c r="O164" s="56"/>
      <c r="P164" s="56"/>
      <c r="Q164" s="15"/>
      <c r="R164" s="15"/>
      <c r="S164" s="311"/>
      <c r="T164" s="311"/>
    </row>
    <row r="165" spans="1:20" ht="45.75" customHeight="1">
      <c r="A165" s="860"/>
      <c r="B165" s="793"/>
      <c r="C165" s="793"/>
      <c r="D165" s="794"/>
      <c r="E165" s="330"/>
      <c r="F165" s="325"/>
      <c r="G165" s="350"/>
      <c r="H165" s="350"/>
      <c r="I165" s="350"/>
      <c r="J165" s="350"/>
      <c r="K165" s="362"/>
      <c r="L165" s="350"/>
      <c r="M165" s="326"/>
      <c r="N165" s="326"/>
      <c r="O165" s="328"/>
      <c r="P165" s="328"/>
      <c r="Q165" s="329"/>
      <c r="R165" s="329"/>
      <c r="S165" s="6"/>
      <c r="T165" s="6"/>
    </row>
    <row r="166" spans="1:20" ht="87.75" customHeight="1">
      <c r="A166" s="861"/>
      <c r="B166" s="788"/>
      <c r="C166" s="788"/>
      <c r="D166" s="788"/>
      <c r="E166" s="93"/>
      <c r="F166" s="128"/>
      <c r="G166" s="346"/>
      <c r="H166" s="346"/>
      <c r="I166" s="346"/>
      <c r="J166" s="346"/>
      <c r="K166" s="352"/>
      <c r="L166" s="346"/>
      <c r="M166" s="195"/>
      <c r="N166" s="195"/>
      <c r="O166" s="56"/>
      <c r="P166" s="56"/>
      <c r="Q166" s="15"/>
      <c r="R166" s="15"/>
      <c r="S166" s="311"/>
      <c r="T166" s="311"/>
    </row>
    <row r="167" spans="1:20" ht="45" customHeight="1">
      <c r="A167" s="822"/>
      <c r="B167" s="852"/>
      <c r="C167" s="852"/>
      <c r="D167" s="853"/>
      <c r="E167" s="134"/>
      <c r="F167" s="128"/>
      <c r="G167" s="346"/>
      <c r="H167" s="346"/>
      <c r="I167" s="346"/>
      <c r="J167" s="346"/>
      <c r="K167" s="352"/>
      <c r="L167" s="346"/>
      <c r="M167" s="195"/>
      <c r="N167" s="199"/>
      <c r="O167" s="56"/>
      <c r="P167" s="56"/>
      <c r="Q167" s="15"/>
      <c r="R167" s="15"/>
      <c r="S167" s="311"/>
      <c r="T167" s="311"/>
    </row>
    <row r="168" spans="1:18" ht="47.25" customHeight="1">
      <c r="A168" s="812"/>
      <c r="B168" s="812"/>
      <c r="C168" s="812"/>
      <c r="D168" s="812"/>
      <c r="E168" s="127"/>
      <c r="F168" s="146"/>
      <c r="G168" s="205"/>
      <c r="H168" s="205"/>
      <c r="I168" s="201"/>
      <c r="J168" s="359"/>
      <c r="K168" s="202"/>
      <c r="L168" s="205"/>
      <c r="M168" s="201"/>
      <c r="N168" s="205"/>
      <c r="O168" s="88"/>
      <c r="P168" s="88"/>
      <c r="Q168" s="69"/>
      <c r="R168" s="69"/>
    </row>
    <row r="169" spans="1:20" ht="42" customHeight="1">
      <c r="A169" s="850"/>
      <c r="B169" s="793"/>
      <c r="C169" s="793"/>
      <c r="D169" s="793"/>
      <c r="E169" s="330"/>
      <c r="F169" s="325"/>
      <c r="G169" s="350"/>
      <c r="H169" s="350"/>
      <c r="I169" s="350"/>
      <c r="J169" s="350"/>
      <c r="K169" s="362"/>
      <c r="L169" s="368"/>
      <c r="M169" s="326"/>
      <c r="N169" s="331"/>
      <c r="O169" s="328"/>
      <c r="P169" s="328"/>
      <c r="Q169" s="329"/>
      <c r="R169" s="329"/>
      <c r="S169" s="311"/>
      <c r="T169" s="311"/>
    </row>
    <row r="170" spans="1:18" ht="46.5" customHeight="1">
      <c r="A170" s="850"/>
      <c r="B170" s="793"/>
      <c r="C170" s="793"/>
      <c r="D170" s="793"/>
      <c r="E170" s="330"/>
      <c r="F170" s="325"/>
      <c r="G170" s="374"/>
      <c r="H170" s="374"/>
      <c r="I170" s="374"/>
      <c r="J170" s="374"/>
      <c r="K170" s="375"/>
      <c r="L170" s="374"/>
      <c r="M170" s="336"/>
      <c r="N170" s="336"/>
      <c r="O170" s="328"/>
      <c r="P170" s="328"/>
      <c r="Q170" s="329"/>
      <c r="R170" s="329"/>
    </row>
    <row r="171" spans="1:18" ht="115.5" customHeight="1">
      <c r="A171" s="808"/>
      <c r="B171" s="788"/>
      <c r="C171" s="788"/>
      <c r="D171" s="788"/>
      <c r="E171" s="93"/>
      <c r="F171" s="128"/>
      <c r="G171" s="199"/>
      <c r="H171" s="199"/>
      <c r="I171" s="195"/>
      <c r="J171" s="346"/>
      <c r="K171" s="352"/>
      <c r="L171" s="346"/>
      <c r="M171" s="365"/>
      <c r="N171" s="199"/>
      <c r="O171" s="56"/>
      <c r="P171" s="56"/>
      <c r="Q171" s="15"/>
      <c r="R171" s="15"/>
    </row>
    <row r="172" spans="1:20" ht="63" customHeight="1">
      <c r="A172" s="854"/>
      <c r="B172" s="855"/>
      <c r="C172" s="855"/>
      <c r="D172" s="855"/>
      <c r="E172" s="93"/>
      <c r="F172" s="128"/>
      <c r="G172" s="346"/>
      <c r="H172" s="346"/>
      <c r="I172" s="346"/>
      <c r="J172" s="346"/>
      <c r="K172" s="352"/>
      <c r="L172" s="346"/>
      <c r="M172" s="346"/>
      <c r="N172" s="195"/>
      <c r="O172" s="56"/>
      <c r="P172" s="56"/>
      <c r="Q172" s="15"/>
      <c r="R172" s="15"/>
      <c r="S172" s="311"/>
      <c r="T172" s="311"/>
    </row>
    <row r="173" spans="1:20" ht="57" customHeight="1">
      <c r="A173" s="791"/>
      <c r="B173" s="788"/>
      <c r="C173" s="788"/>
      <c r="D173" s="789"/>
      <c r="E173" s="93"/>
      <c r="F173" s="128"/>
      <c r="G173" s="346"/>
      <c r="H173" s="346"/>
      <c r="I173" s="346"/>
      <c r="J173" s="365"/>
      <c r="K173" s="352"/>
      <c r="L173" s="346"/>
      <c r="M173" s="195"/>
      <c r="N173" s="195"/>
      <c r="O173" s="56"/>
      <c r="P173" s="56"/>
      <c r="Q173" s="15"/>
      <c r="R173" s="15"/>
      <c r="S173" s="311"/>
      <c r="T173" s="311"/>
    </row>
    <row r="174" spans="1:18" ht="39.75" customHeight="1">
      <c r="A174" s="819"/>
      <c r="B174" s="812"/>
      <c r="C174" s="812"/>
      <c r="D174" s="820"/>
      <c r="E174" s="127"/>
      <c r="F174" s="116"/>
      <c r="G174" s="205"/>
      <c r="H174" s="205"/>
      <c r="I174" s="359"/>
      <c r="J174" s="359"/>
      <c r="K174" s="360"/>
      <c r="L174" s="359"/>
      <c r="M174" s="359"/>
      <c r="N174" s="201"/>
      <c r="O174" s="88"/>
      <c r="P174" s="88"/>
      <c r="Q174" s="69"/>
      <c r="R174" s="69"/>
    </row>
    <row r="175" spans="1:19" ht="60" customHeight="1">
      <c r="A175" s="790"/>
      <c r="B175" s="788"/>
      <c r="C175" s="788"/>
      <c r="D175" s="788"/>
      <c r="E175" s="93"/>
      <c r="F175" s="128"/>
      <c r="G175" s="199"/>
      <c r="H175" s="199"/>
      <c r="I175" s="195"/>
      <c r="J175" s="346"/>
      <c r="K175" s="347"/>
      <c r="L175" s="348"/>
      <c r="M175" s="195"/>
      <c r="N175" s="195"/>
      <c r="O175" s="56"/>
      <c r="P175" s="56"/>
      <c r="Q175" s="16"/>
      <c r="R175" s="41"/>
      <c r="S175" s="6"/>
    </row>
    <row r="176" spans="1:20" ht="69" customHeight="1">
      <c r="A176" s="790"/>
      <c r="B176" s="788"/>
      <c r="C176" s="788"/>
      <c r="D176" s="789"/>
      <c r="E176" s="93"/>
      <c r="F176" s="128"/>
      <c r="G176" s="346"/>
      <c r="H176" s="346"/>
      <c r="I176" s="346"/>
      <c r="J176" s="346"/>
      <c r="K176" s="352"/>
      <c r="L176" s="346"/>
      <c r="M176" s="195"/>
      <c r="N176" s="195"/>
      <c r="O176" s="56"/>
      <c r="P176" s="56"/>
      <c r="Q176" s="16"/>
      <c r="R176" s="16"/>
      <c r="S176" s="311"/>
      <c r="T176" s="311"/>
    </row>
    <row r="177" spans="1:20" ht="60" customHeight="1">
      <c r="A177" s="790"/>
      <c r="B177" s="788"/>
      <c r="C177" s="788"/>
      <c r="D177" s="789"/>
      <c r="E177" s="93"/>
      <c r="F177" s="128"/>
      <c r="G177" s="346"/>
      <c r="H177" s="346"/>
      <c r="I177" s="346"/>
      <c r="J177" s="346"/>
      <c r="K177" s="352"/>
      <c r="L177" s="365"/>
      <c r="M177" s="195"/>
      <c r="N177" s="195"/>
      <c r="O177" s="56"/>
      <c r="P177" s="56"/>
      <c r="Q177" s="15"/>
      <c r="R177" s="15"/>
      <c r="S177" s="311"/>
      <c r="T177" s="311"/>
    </row>
    <row r="178" spans="1:18" ht="41.25" customHeight="1">
      <c r="A178" s="790"/>
      <c r="B178" s="788"/>
      <c r="C178" s="788"/>
      <c r="D178" s="789"/>
      <c r="E178" s="93"/>
      <c r="F178" s="128"/>
      <c r="G178" s="212"/>
      <c r="H178" s="351"/>
      <c r="I178" s="346"/>
      <c r="J178" s="346"/>
      <c r="K178" s="352"/>
      <c r="L178" s="351"/>
      <c r="M178" s="195"/>
      <c r="N178" s="195"/>
      <c r="O178" s="56"/>
      <c r="P178" s="56"/>
      <c r="Q178" s="15"/>
      <c r="R178" s="15"/>
    </row>
    <row r="179" spans="1:20" ht="45" customHeight="1">
      <c r="A179" s="792"/>
      <c r="B179" s="793"/>
      <c r="C179" s="793"/>
      <c r="D179" s="793"/>
      <c r="E179" s="330"/>
      <c r="F179" s="325"/>
      <c r="G179" s="350"/>
      <c r="H179" s="350"/>
      <c r="I179" s="350"/>
      <c r="J179" s="350"/>
      <c r="K179" s="362"/>
      <c r="L179" s="350"/>
      <c r="M179" s="326"/>
      <c r="N179" s="331"/>
      <c r="O179" s="328"/>
      <c r="P179" s="328"/>
      <c r="Q179" s="329"/>
      <c r="R179" s="329"/>
      <c r="S179" s="311"/>
      <c r="T179" s="311"/>
    </row>
    <row r="180" spans="1:20" ht="54.75" customHeight="1">
      <c r="A180" s="790"/>
      <c r="B180" s="788"/>
      <c r="C180" s="788"/>
      <c r="D180" s="789"/>
      <c r="E180" s="93"/>
      <c r="F180" s="128"/>
      <c r="G180" s="346"/>
      <c r="H180" s="346"/>
      <c r="I180" s="346"/>
      <c r="J180" s="346"/>
      <c r="K180" s="352"/>
      <c r="L180" s="346"/>
      <c r="M180" s="195"/>
      <c r="N180" s="195"/>
      <c r="O180" s="56"/>
      <c r="P180" s="56"/>
      <c r="Q180" s="16"/>
      <c r="R180" s="16"/>
      <c r="S180" s="311"/>
      <c r="T180" s="311"/>
    </row>
    <row r="181" spans="1:18" ht="29.25" customHeight="1">
      <c r="A181" s="792"/>
      <c r="B181" s="793"/>
      <c r="C181" s="793"/>
      <c r="D181" s="793"/>
      <c r="E181" s="330"/>
      <c r="F181" s="342"/>
      <c r="G181" s="326"/>
      <c r="H181" s="326"/>
      <c r="I181" s="326"/>
      <c r="J181" s="350"/>
      <c r="K181" s="362"/>
      <c r="L181" s="350"/>
      <c r="M181" s="326"/>
      <c r="N181" s="331"/>
      <c r="O181" s="328"/>
      <c r="P181" s="328"/>
      <c r="Q181" s="329"/>
      <c r="R181" s="329"/>
    </row>
    <row r="182" spans="1:20" ht="30.75" customHeight="1">
      <c r="A182" s="809"/>
      <c r="B182" s="810"/>
      <c r="C182" s="810"/>
      <c r="D182" s="826"/>
      <c r="E182" s="426"/>
      <c r="F182" s="427"/>
      <c r="G182" s="428"/>
      <c r="H182" s="428"/>
      <c r="I182" s="428"/>
      <c r="J182" s="428"/>
      <c r="K182" s="429"/>
      <c r="L182" s="428"/>
      <c r="M182" s="428"/>
      <c r="N182" s="433"/>
      <c r="O182" s="431"/>
      <c r="P182" s="431"/>
      <c r="Q182" s="432"/>
      <c r="R182" s="432"/>
      <c r="S182" s="311"/>
      <c r="T182" s="311"/>
    </row>
    <row r="183" spans="1:18" s="311" customFormat="1" ht="66" customHeight="1">
      <c r="A183" s="856"/>
      <c r="B183" s="857"/>
      <c r="C183" s="857"/>
      <c r="D183" s="858"/>
      <c r="E183" s="303"/>
      <c r="F183" s="304"/>
      <c r="G183" s="409"/>
      <c r="H183" s="409"/>
      <c r="I183" s="409"/>
      <c r="J183" s="409"/>
      <c r="K183" s="410"/>
      <c r="L183" s="409"/>
      <c r="M183" s="307"/>
      <c r="N183" s="308"/>
      <c r="O183" s="309"/>
      <c r="P183" s="309"/>
      <c r="Q183" s="310"/>
      <c r="R183" s="310"/>
    </row>
    <row r="184" spans="1:18" ht="21.75" customHeight="1">
      <c r="A184" s="819"/>
      <c r="B184" s="812"/>
      <c r="C184" s="812"/>
      <c r="D184" s="820"/>
      <c r="E184" s="127"/>
      <c r="F184" s="146"/>
      <c r="G184" s="359"/>
      <c r="H184" s="359"/>
      <c r="I184" s="359"/>
      <c r="J184" s="359"/>
      <c r="K184" s="360"/>
      <c r="L184" s="359"/>
      <c r="M184" s="201"/>
      <c r="N184" s="205"/>
      <c r="O184" s="88"/>
      <c r="P184" s="88"/>
      <c r="Q184" s="69"/>
      <c r="R184" s="69"/>
    </row>
    <row r="185" spans="1:20" ht="30.75" customHeight="1">
      <c r="A185" s="792"/>
      <c r="B185" s="793"/>
      <c r="C185" s="793"/>
      <c r="D185" s="794"/>
      <c r="E185" s="330"/>
      <c r="F185" s="325"/>
      <c r="G185" s="350"/>
      <c r="H185" s="350"/>
      <c r="I185" s="350"/>
      <c r="J185" s="350"/>
      <c r="K185" s="362"/>
      <c r="L185" s="350"/>
      <c r="M185" s="350"/>
      <c r="N185" s="408"/>
      <c r="O185" s="328"/>
      <c r="P185" s="328"/>
      <c r="Q185" s="329"/>
      <c r="R185" s="329"/>
      <c r="S185" s="311"/>
      <c r="T185" s="311"/>
    </row>
    <row r="186" spans="1:18" ht="30" customHeight="1">
      <c r="A186" s="859"/>
      <c r="B186" s="812"/>
      <c r="C186" s="812"/>
      <c r="D186" s="820"/>
      <c r="E186" s="127"/>
      <c r="F186" s="146"/>
      <c r="G186" s="201"/>
      <c r="H186" s="201"/>
      <c r="I186" s="201"/>
      <c r="J186" s="359"/>
      <c r="K186" s="202"/>
      <c r="L186" s="201"/>
      <c r="M186" s="201"/>
      <c r="N186" s="205"/>
      <c r="O186" s="88"/>
      <c r="P186" s="88"/>
      <c r="Q186" s="69"/>
      <c r="R186" s="69"/>
    </row>
    <row r="187" spans="1:20" ht="30.75" customHeight="1">
      <c r="A187" s="791"/>
      <c r="B187" s="788"/>
      <c r="C187" s="788"/>
      <c r="D187" s="789"/>
      <c r="E187" s="93"/>
      <c r="F187" s="128"/>
      <c r="G187" s="346"/>
      <c r="H187" s="346"/>
      <c r="I187" s="346"/>
      <c r="J187" s="346"/>
      <c r="K187" s="352"/>
      <c r="L187" s="346"/>
      <c r="M187" s="365"/>
      <c r="N187" s="199"/>
      <c r="O187" s="56"/>
      <c r="P187" s="56"/>
      <c r="Q187" s="16"/>
      <c r="R187" s="16"/>
      <c r="S187" s="311"/>
      <c r="T187" s="311"/>
    </row>
    <row r="188" spans="1:18" ht="84" customHeight="1">
      <c r="A188" s="791"/>
      <c r="B188" s="788"/>
      <c r="C188" s="788"/>
      <c r="D188" s="788"/>
      <c r="E188" s="93"/>
      <c r="F188" s="128"/>
      <c r="G188" s="199"/>
      <c r="H188" s="199"/>
      <c r="I188" s="199"/>
      <c r="J188" s="351"/>
      <c r="K188" s="352"/>
      <c r="L188" s="346"/>
      <c r="M188" s="195"/>
      <c r="N188" s="195"/>
      <c r="O188" s="56"/>
      <c r="P188" s="56"/>
      <c r="Q188" s="16"/>
      <c r="R188" s="16"/>
    </row>
    <row r="189" spans="1:18" ht="18.75">
      <c r="A189" s="790"/>
      <c r="B189" s="788"/>
      <c r="C189" s="788"/>
      <c r="D189" s="788"/>
      <c r="E189" s="93"/>
      <c r="F189" s="128"/>
      <c r="G189" s="199"/>
      <c r="H189" s="199"/>
      <c r="I189" s="199"/>
      <c r="J189" s="351"/>
      <c r="K189" s="352"/>
      <c r="L189" s="346"/>
      <c r="M189" s="195"/>
      <c r="N189" s="199"/>
      <c r="O189" s="56"/>
      <c r="P189" s="56"/>
      <c r="Q189" s="16"/>
      <c r="R189" s="16"/>
    </row>
    <row r="190" spans="1:18" ht="18.75">
      <c r="A190" s="790"/>
      <c r="B190" s="788"/>
      <c r="C190" s="788"/>
      <c r="D190" s="788"/>
      <c r="E190" s="93"/>
      <c r="F190" s="128"/>
      <c r="G190" s="199"/>
      <c r="H190" s="199"/>
      <c r="I190" s="199"/>
      <c r="J190" s="351"/>
      <c r="K190" s="352"/>
      <c r="L190" s="346"/>
      <c r="M190" s="195"/>
      <c r="N190" s="199"/>
      <c r="O190" s="56"/>
      <c r="P190" s="56"/>
      <c r="Q190" s="16"/>
      <c r="R190" s="16"/>
    </row>
    <row r="191" spans="1:18" ht="18.75">
      <c r="A191" s="819"/>
      <c r="B191" s="812"/>
      <c r="C191" s="812"/>
      <c r="D191" s="820"/>
      <c r="E191" s="127"/>
      <c r="F191" s="146"/>
      <c r="G191" s="205"/>
      <c r="H191" s="205"/>
      <c r="I191" s="205"/>
      <c r="J191" s="363"/>
      <c r="K191" s="202"/>
      <c r="L191" s="201"/>
      <c r="M191" s="201"/>
      <c r="N191" s="205"/>
      <c r="O191" s="88"/>
      <c r="P191" s="88"/>
      <c r="Q191" s="69"/>
      <c r="R191" s="69"/>
    </row>
    <row r="192" spans="1:18" ht="22.5" customHeight="1">
      <c r="A192" s="819"/>
      <c r="B192" s="812"/>
      <c r="C192" s="812"/>
      <c r="D192" s="812"/>
      <c r="E192" s="127"/>
      <c r="F192" s="146"/>
      <c r="G192" s="205"/>
      <c r="H192" s="205"/>
      <c r="I192" s="205"/>
      <c r="J192" s="363"/>
      <c r="K192" s="202"/>
      <c r="L192" s="205"/>
      <c r="M192" s="201"/>
      <c r="N192" s="205"/>
      <c r="O192" s="88"/>
      <c r="P192" s="88"/>
      <c r="Q192" s="69"/>
      <c r="R192" s="69"/>
    </row>
    <row r="193" spans="1:18" ht="13.5" customHeight="1">
      <c r="A193" s="819"/>
      <c r="B193" s="812"/>
      <c r="C193" s="812"/>
      <c r="D193" s="812"/>
      <c r="E193" s="127"/>
      <c r="F193" s="146"/>
      <c r="G193" s="205"/>
      <c r="H193" s="205"/>
      <c r="I193" s="205"/>
      <c r="J193" s="363"/>
      <c r="K193" s="202"/>
      <c r="L193" s="205"/>
      <c r="M193" s="201"/>
      <c r="N193" s="205"/>
      <c r="O193" s="88"/>
      <c r="P193" s="88"/>
      <c r="Q193" s="69"/>
      <c r="R193" s="69"/>
    </row>
    <row r="194" spans="1:18" ht="28.5" customHeight="1">
      <c r="A194" s="819"/>
      <c r="B194" s="812"/>
      <c r="C194" s="812"/>
      <c r="D194" s="820"/>
      <c r="E194" s="127"/>
      <c r="F194" s="146"/>
      <c r="G194" s="205"/>
      <c r="H194" s="205"/>
      <c r="I194" s="205"/>
      <c r="J194" s="363"/>
      <c r="K194" s="202"/>
      <c r="L194" s="205"/>
      <c r="M194" s="201"/>
      <c r="N194" s="205"/>
      <c r="O194" s="88"/>
      <c r="P194" s="88"/>
      <c r="Q194" s="69"/>
      <c r="R194" s="69"/>
    </row>
    <row r="195" spans="1:18" ht="18.75">
      <c r="A195" s="790"/>
      <c r="B195" s="788"/>
      <c r="C195" s="788"/>
      <c r="D195" s="788"/>
      <c r="E195" s="93"/>
      <c r="F195" s="128"/>
      <c r="G195" s="199"/>
      <c r="H195" s="199"/>
      <c r="I195" s="199"/>
      <c r="J195" s="351"/>
      <c r="K195" s="352"/>
      <c r="L195" s="346"/>
      <c r="M195" s="195"/>
      <c r="N195" s="199"/>
      <c r="O195" s="56"/>
      <c r="P195" s="56"/>
      <c r="Q195" s="16"/>
      <c r="R195" s="16"/>
    </row>
    <row r="196" spans="1:18" ht="45" customHeight="1">
      <c r="A196" s="812"/>
      <c r="B196" s="812"/>
      <c r="C196" s="812"/>
      <c r="D196" s="812"/>
      <c r="E196" s="127"/>
      <c r="F196" s="146"/>
      <c r="G196" s="217"/>
      <c r="H196" s="205"/>
      <c r="I196" s="205"/>
      <c r="J196" s="363"/>
      <c r="K196" s="202"/>
      <c r="L196" s="201"/>
      <c r="M196" s="201"/>
      <c r="N196" s="205"/>
      <c r="O196" s="88"/>
      <c r="P196" s="88"/>
      <c r="Q196" s="69"/>
      <c r="R196" s="69"/>
    </row>
    <row r="197" spans="1:18" ht="155.25" customHeight="1">
      <c r="A197" s="816"/>
      <c r="B197" s="817"/>
      <c r="C197" s="817"/>
      <c r="D197" s="818"/>
      <c r="E197" s="187"/>
      <c r="F197" s="163"/>
      <c r="G197" s="199"/>
      <c r="H197" s="199"/>
      <c r="I197" s="199"/>
      <c r="J197" s="351"/>
      <c r="K197" s="347"/>
      <c r="L197" s="348"/>
      <c r="M197" s="200"/>
      <c r="N197" s="199"/>
      <c r="O197" s="56"/>
      <c r="P197" s="56"/>
      <c r="Q197" s="16"/>
      <c r="R197" s="16"/>
    </row>
    <row r="198" spans="1:18" ht="18.75">
      <c r="A198" s="817"/>
      <c r="B198" s="817"/>
      <c r="C198" s="817"/>
      <c r="D198" s="818"/>
      <c r="E198" s="187"/>
      <c r="F198" s="148"/>
      <c r="G198" s="199"/>
      <c r="H198" s="199"/>
      <c r="I198" s="199"/>
      <c r="J198" s="351"/>
      <c r="K198" s="352"/>
      <c r="L198" s="346"/>
      <c r="M198" s="195"/>
      <c r="N198" s="199"/>
      <c r="O198" s="56"/>
      <c r="P198" s="56"/>
      <c r="Q198" s="16"/>
      <c r="R198" s="16"/>
    </row>
    <row r="199" spans="1:18" ht="61.5" customHeight="1">
      <c r="A199" s="816"/>
      <c r="B199" s="817"/>
      <c r="C199" s="817"/>
      <c r="D199" s="818"/>
      <c r="E199" s="187"/>
      <c r="F199" s="148"/>
      <c r="G199" s="199"/>
      <c r="H199" s="199"/>
      <c r="I199" s="199"/>
      <c r="J199" s="351"/>
      <c r="K199" s="347"/>
      <c r="L199" s="349"/>
      <c r="M199" s="346"/>
      <c r="N199" s="199"/>
      <c r="O199" s="56"/>
      <c r="P199" s="56"/>
      <c r="Q199" s="16"/>
      <c r="R199" s="16"/>
    </row>
    <row r="200" spans="1:18" ht="18.75">
      <c r="A200" s="791"/>
      <c r="B200" s="788"/>
      <c r="C200" s="788"/>
      <c r="D200" s="788"/>
      <c r="E200" s="93"/>
      <c r="F200" s="148"/>
      <c r="G200" s="212"/>
      <c r="H200" s="199"/>
      <c r="I200" s="199"/>
      <c r="J200" s="351"/>
      <c r="K200" s="347"/>
      <c r="L200" s="348"/>
      <c r="M200" s="195"/>
      <c r="N200" s="199"/>
      <c r="O200" s="56"/>
      <c r="P200" s="56"/>
      <c r="Q200" s="16"/>
      <c r="R200" s="16"/>
    </row>
    <row r="201" spans="1:18" ht="63.75" customHeight="1">
      <c r="A201" s="791"/>
      <c r="B201" s="788"/>
      <c r="C201" s="788"/>
      <c r="D201" s="788"/>
      <c r="E201" s="93"/>
      <c r="F201" s="128"/>
      <c r="G201" s="199"/>
      <c r="H201" s="199"/>
      <c r="I201" s="199"/>
      <c r="J201" s="351"/>
      <c r="K201" s="347"/>
      <c r="L201" s="348"/>
      <c r="M201" s="195"/>
      <c r="N201" s="199"/>
      <c r="O201" s="56"/>
      <c r="P201" s="56"/>
      <c r="Q201" s="16"/>
      <c r="R201" s="16"/>
    </row>
    <row r="202" spans="1:18" ht="162" customHeight="1">
      <c r="A202" s="791"/>
      <c r="B202" s="788"/>
      <c r="C202" s="788"/>
      <c r="D202" s="788"/>
      <c r="E202" s="93"/>
      <c r="F202" s="128"/>
      <c r="G202" s="199"/>
      <c r="H202" s="199"/>
      <c r="I202" s="199"/>
      <c r="J202" s="351"/>
      <c r="K202" s="352"/>
      <c r="L202" s="351"/>
      <c r="M202" s="195"/>
      <c r="N202" s="199"/>
      <c r="O202" s="56"/>
      <c r="P202" s="56"/>
      <c r="Q202" s="16"/>
      <c r="R202" s="16"/>
    </row>
    <row r="203" spans="1:18" ht="153.75" customHeight="1">
      <c r="A203" s="791"/>
      <c r="B203" s="788"/>
      <c r="C203" s="788"/>
      <c r="D203" s="788"/>
      <c r="E203" s="93"/>
      <c r="F203" s="164"/>
      <c r="G203" s="199"/>
      <c r="H203" s="199"/>
      <c r="I203" s="199"/>
      <c r="J203" s="351"/>
      <c r="K203" s="347"/>
      <c r="L203" s="348"/>
      <c r="M203" s="349"/>
      <c r="N203" s="199"/>
      <c r="O203" s="56"/>
      <c r="P203" s="56"/>
      <c r="Q203" s="16"/>
      <c r="R203" s="16"/>
    </row>
    <row r="204" spans="1:18" ht="54.75" customHeight="1">
      <c r="A204" s="791"/>
      <c r="B204" s="788"/>
      <c r="C204" s="788"/>
      <c r="D204" s="788"/>
      <c r="E204" s="93"/>
      <c r="F204" s="96"/>
      <c r="G204" s="199"/>
      <c r="H204" s="199"/>
      <c r="I204" s="199"/>
      <c r="J204" s="351"/>
      <c r="K204" s="347"/>
      <c r="L204" s="348"/>
      <c r="M204" s="195"/>
      <c r="N204" s="199"/>
      <c r="O204" s="56"/>
      <c r="P204" s="56"/>
      <c r="Q204" s="16"/>
      <c r="R204" s="16"/>
    </row>
    <row r="205" spans="1:20" ht="113.25" customHeight="1">
      <c r="A205" s="790"/>
      <c r="B205" s="788"/>
      <c r="C205" s="788"/>
      <c r="D205" s="788"/>
      <c r="E205" s="93"/>
      <c r="F205" s="128"/>
      <c r="G205" s="346"/>
      <c r="H205" s="346"/>
      <c r="I205" s="346"/>
      <c r="J205" s="346"/>
      <c r="K205" s="352"/>
      <c r="L205" s="346"/>
      <c r="M205" s="195"/>
      <c r="N205" s="195"/>
      <c r="O205" s="56"/>
      <c r="P205" s="56"/>
      <c r="Q205" s="16"/>
      <c r="R205" s="16"/>
      <c r="S205" s="311"/>
      <c r="T205" s="311"/>
    </row>
    <row r="206" spans="1:20" ht="30.75" customHeight="1">
      <c r="A206" s="790"/>
      <c r="B206" s="788"/>
      <c r="C206" s="788"/>
      <c r="D206" s="789"/>
      <c r="E206" s="93"/>
      <c r="F206" s="128"/>
      <c r="G206" s="195"/>
      <c r="H206" s="346"/>
      <c r="I206" s="346"/>
      <c r="J206" s="346"/>
      <c r="K206" s="352"/>
      <c r="L206" s="346"/>
      <c r="M206" s="346"/>
      <c r="N206" s="195"/>
      <c r="O206" s="56"/>
      <c r="P206" s="56"/>
      <c r="Q206" s="16"/>
      <c r="R206" s="16"/>
      <c r="T206" s="6"/>
    </row>
    <row r="207" spans="1:20" ht="27.75" customHeight="1">
      <c r="A207" s="792"/>
      <c r="B207" s="793"/>
      <c r="C207" s="793"/>
      <c r="D207" s="794"/>
      <c r="E207" s="330"/>
      <c r="F207" s="378"/>
      <c r="G207" s="350"/>
      <c r="H207" s="350"/>
      <c r="I207" s="350"/>
      <c r="J207" s="350"/>
      <c r="K207" s="362"/>
      <c r="L207" s="350"/>
      <c r="M207" s="326"/>
      <c r="N207" s="326"/>
      <c r="O207" s="328"/>
      <c r="P207" s="328"/>
      <c r="Q207" s="329"/>
      <c r="R207" s="329"/>
      <c r="S207" s="6"/>
      <c r="T207" s="6"/>
    </row>
    <row r="208" spans="1:20" ht="60" customHeight="1">
      <c r="A208" s="790"/>
      <c r="B208" s="788"/>
      <c r="C208" s="788"/>
      <c r="D208" s="789"/>
      <c r="E208" s="93"/>
      <c r="F208" s="128"/>
      <c r="G208" s="346"/>
      <c r="H208" s="346"/>
      <c r="I208" s="346"/>
      <c r="J208" s="346"/>
      <c r="K208" s="352"/>
      <c r="L208" s="346"/>
      <c r="M208" s="195"/>
      <c r="N208" s="195"/>
      <c r="O208" s="56"/>
      <c r="P208" s="56"/>
      <c r="Q208" s="16"/>
      <c r="R208" s="16"/>
      <c r="S208" s="311"/>
      <c r="T208" s="311"/>
    </row>
    <row r="209" spans="1:20" ht="104.25" customHeight="1">
      <c r="A209" s="790"/>
      <c r="B209" s="788"/>
      <c r="C209" s="788"/>
      <c r="D209" s="788"/>
      <c r="E209" s="93"/>
      <c r="F209" s="128"/>
      <c r="G209" s="346"/>
      <c r="H209" s="346"/>
      <c r="I209" s="346"/>
      <c r="J209" s="346"/>
      <c r="K209" s="352"/>
      <c r="L209" s="346"/>
      <c r="M209" s="195"/>
      <c r="N209" s="195"/>
      <c r="O209" s="56"/>
      <c r="P209" s="56"/>
      <c r="Q209" s="15"/>
      <c r="R209" s="15"/>
      <c r="S209" s="311"/>
      <c r="T209" s="311"/>
    </row>
    <row r="210" spans="1:20" ht="77.25" customHeight="1">
      <c r="A210" s="790"/>
      <c r="B210" s="788"/>
      <c r="C210" s="788"/>
      <c r="D210" s="788"/>
      <c r="E210" s="93"/>
      <c r="F210" s="128"/>
      <c r="G210" s="346"/>
      <c r="H210" s="346"/>
      <c r="I210" s="346"/>
      <c r="J210" s="346"/>
      <c r="K210" s="352"/>
      <c r="L210" s="346"/>
      <c r="M210" s="195"/>
      <c r="N210" s="195"/>
      <c r="O210" s="56"/>
      <c r="P210" s="56"/>
      <c r="Q210" s="15"/>
      <c r="R210" s="15"/>
      <c r="S210" s="311"/>
      <c r="T210" s="311"/>
    </row>
    <row r="211" spans="1:20" ht="44.25" customHeight="1">
      <c r="A211" s="790"/>
      <c r="B211" s="788"/>
      <c r="C211" s="788"/>
      <c r="D211" s="788"/>
      <c r="E211" s="93"/>
      <c r="F211" s="128"/>
      <c r="G211" s="346"/>
      <c r="H211" s="346"/>
      <c r="I211" s="346"/>
      <c r="J211" s="346"/>
      <c r="K211" s="352"/>
      <c r="L211" s="346"/>
      <c r="M211" s="195"/>
      <c r="N211" s="199"/>
      <c r="O211" s="56"/>
      <c r="P211" s="56"/>
      <c r="Q211" s="15"/>
      <c r="R211" s="15"/>
      <c r="S211" s="311"/>
      <c r="T211" s="311"/>
    </row>
    <row r="212" spans="1:18" ht="28.5" customHeight="1">
      <c r="A212" s="790"/>
      <c r="B212" s="788"/>
      <c r="C212" s="788"/>
      <c r="D212" s="788"/>
      <c r="E212" s="93"/>
      <c r="F212" s="128"/>
      <c r="G212" s="195"/>
      <c r="H212" s="195"/>
      <c r="I212" s="195"/>
      <c r="J212" s="346"/>
      <c r="K212" s="196"/>
      <c r="L212" s="195"/>
      <c r="M212" s="195"/>
      <c r="N212" s="195"/>
      <c r="O212" s="56"/>
      <c r="P212" s="56"/>
      <c r="Q212" s="15"/>
      <c r="R212" s="15"/>
    </row>
    <row r="213" spans="1:18" ht="35.25" customHeight="1">
      <c r="A213" s="800"/>
      <c r="B213" s="801"/>
      <c r="C213" s="801"/>
      <c r="D213" s="802"/>
      <c r="E213" s="108"/>
      <c r="F213" s="143"/>
      <c r="G213" s="86"/>
      <c r="H213" s="86"/>
      <c r="I213" s="86"/>
      <c r="J213" s="86"/>
      <c r="K213" s="388"/>
      <c r="L213" s="86"/>
      <c r="M213" s="86"/>
      <c r="N213" s="207"/>
      <c r="O213" s="89"/>
      <c r="P213" s="89"/>
      <c r="Q213" s="87"/>
      <c r="R213" s="87"/>
    </row>
    <row r="214" spans="1:18" ht="112.5" customHeight="1">
      <c r="A214" s="790"/>
      <c r="B214" s="788"/>
      <c r="C214" s="788"/>
      <c r="D214" s="788"/>
      <c r="E214" s="93"/>
      <c r="F214" s="128"/>
      <c r="G214" s="195"/>
      <c r="H214" s="195"/>
      <c r="I214" s="195"/>
      <c r="J214" s="346"/>
      <c r="K214" s="352"/>
      <c r="L214" s="346"/>
      <c r="M214" s="195"/>
      <c r="N214" s="199"/>
      <c r="O214" s="56"/>
      <c r="P214" s="56"/>
      <c r="Q214" s="16"/>
      <c r="R214" s="16"/>
    </row>
    <row r="215" spans="1:20" ht="117.75" customHeight="1">
      <c r="A215" s="797"/>
      <c r="B215" s="798"/>
      <c r="C215" s="798"/>
      <c r="D215" s="799"/>
      <c r="E215" s="134"/>
      <c r="F215" s="128"/>
      <c r="G215" s="346"/>
      <c r="H215" s="346"/>
      <c r="I215" s="346"/>
      <c r="J215" s="346"/>
      <c r="K215" s="352"/>
      <c r="L215" s="346"/>
      <c r="M215" s="195"/>
      <c r="N215" s="195"/>
      <c r="O215" s="56"/>
      <c r="P215" s="56"/>
      <c r="Q215" s="15"/>
      <c r="R215" s="15"/>
      <c r="S215" s="311"/>
      <c r="T215" s="311"/>
    </row>
    <row r="216" spans="1:18" ht="105" customHeight="1">
      <c r="A216" s="797"/>
      <c r="B216" s="798"/>
      <c r="C216" s="798"/>
      <c r="D216" s="799"/>
      <c r="E216" s="134"/>
      <c r="F216" s="128"/>
      <c r="G216" s="199"/>
      <c r="H216" s="199"/>
      <c r="I216" s="195"/>
      <c r="J216" s="346"/>
      <c r="K216" s="352"/>
      <c r="L216" s="346"/>
      <c r="M216" s="346"/>
      <c r="N216" s="195"/>
      <c r="O216" s="56"/>
      <c r="P216" s="56"/>
      <c r="Q216" s="15"/>
      <c r="R216" s="15"/>
    </row>
    <row r="217" spans="1:18" ht="38.25" customHeight="1">
      <c r="A217" s="792"/>
      <c r="B217" s="850"/>
      <c r="C217" s="850"/>
      <c r="D217" s="851"/>
      <c r="E217" s="335"/>
      <c r="F217" s="325"/>
      <c r="G217" s="408"/>
      <c r="H217" s="408"/>
      <c r="I217" s="350"/>
      <c r="J217" s="350"/>
      <c r="K217" s="362"/>
      <c r="L217" s="350"/>
      <c r="M217" s="326"/>
      <c r="N217" s="326"/>
      <c r="O217" s="328"/>
      <c r="P217" s="328"/>
      <c r="Q217" s="329"/>
      <c r="R217" s="329"/>
    </row>
    <row r="218" spans="1:18" ht="111" customHeight="1">
      <c r="A218" s="808"/>
      <c r="B218" s="788"/>
      <c r="C218" s="788"/>
      <c r="D218" s="788"/>
      <c r="E218" s="93"/>
      <c r="F218" s="271"/>
      <c r="G218" s="199"/>
      <c r="H218" s="199"/>
      <c r="I218" s="195"/>
      <c r="J218" s="346"/>
      <c r="K218" s="347"/>
      <c r="L218" s="348"/>
      <c r="M218" s="195"/>
      <c r="N218" s="195"/>
      <c r="O218" s="56"/>
      <c r="P218" s="56"/>
      <c r="Q218" s="16"/>
      <c r="R218" s="16"/>
    </row>
    <row r="219" spans="1:18" ht="79.5" customHeight="1">
      <c r="A219" s="790"/>
      <c r="B219" s="788"/>
      <c r="C219" s="788"/>
      <c r="D219" s="788"/>
      <c r="E219" s="93"/>
      <c r="F219" s="95"/>
      <c r="G219" s="199"/>
      <c r="H219" s="199"/>
      <c r="I219" s="195"/>
      <c r="J219" s="346"/>
      <c r="K219" s="347"/>
      <c r="L219" s="348"/>
      <c r="M219" s="195"/>
      <c r="N219" s="195"/>
      <c r="O219" s="56"/>
      <c r="P219" s="56"/>
      <c r="Q219" s="16"/>
      <c r="R219" s="16"/>
    </row>
    <row r="220" spans="1:18" ht="147" customHeight="1">
      <c r="A220" s="791"/>
      <c r="B220" s="788"/>
      <c r="C220" s="788"/>
      <c r="D220" s="788"/>
      <c r="E220" s="93"/>
      <c r="F220" s="128"/>
      <c r="G220" s="212"/>
      <c r="H220" s="199"/>
      <c r="I220" s="199"/>
      <c r="J220" s="351"/>
      <c r="K220" s="352"/>
      <c r="L220" s="346"/>
      <c r="M220" s="195"/>
      <c r="N220" s="199"/>
      <c r="O220" s="56"/>
      <c r="P220" s="56"/>
      <c r="Q220" s="16"/>
      <c r="R220" s="16"/>
    </row>
    <row r="221" spans="1:18" ht="177.75" customHeight="1">
      <c r="A221" s="791"/>
      <c r="B221" s="788"/>
      <c r="C221" s="788"/>
      <c r="D221" s="788"/>
      <c r="E221" s="93"/>
      <c r="F221" s="165"/>
      <c r="G221" s="389"/>
      <c r="H221" s="351"/>
      <c r="I221" s="351"/>
      <c r="J221" s="351"/>
      <c r="K221" s="347"/>
      <c r="L221" s="348"/>
      <c r="M221" s="346"/>
      <c r="N221" s="199"/>
      <c r="O221" s="56"/>
      <c r="P221" s="56"/>
      <c r="Q221" s="16"/>
      <c r="R221" s="16"/>
    </row>
    <row r="222" spans="1:20" ht="86.25" customHeight="1">
      <c r="A222" s="819"/>
      <c r="B222" s="812"/>
      <c r="C222" s="812"/>
      <c r="D222" s="812"/>
      <c r="E222" s="127"/>
      <c r="F222" s="146"/>
      <c r="G222" s="363"/>
      <c r="H222" s="363"/>
      <c r="I222" s="359"/>
      <c r="J222" s="359"/>
      <c r="K222" s="359"/>
      <c r="L222" s="359"/>
      <c r="M222" s="359"/>
      <c r="N222" s="201"/>
      <c r="O222" s="88"/>
      <c r="P222" s="88"/>
      <c r="Q222" s="69"/>
      <c r="R222" s="69"/>
      <c r="S222" s="311"/>
      <c r="T222" s="311"/>
    </row>
    <row r="223" spans="1:19" s="6" customFormat="1" ht="15" customHeight="1">
      <c r="A223" s="842"/>
      <c r="B223" s="810"/>
      <c r="C223" s="810"/>
      <c r="D223" s="810"/>
      <c r="E223" s="133"/>
      <c r="F223" s="128"/>
      <c r="G223" s="351"/>
      <c r="H223" s="351"/>
      <c r="I223" s="346"/>
      <c r="J223" s="346"/>
      <c r="K223" s="352"/>
      <c r="L223" s="346"/>
      <c r="M223" s="346"/>
      <c r="N223" s="195"/>
      <c r="O223" s="66"/>
      <c r="P223" s="66"/>
      <c r="Q223" s="15"/>
      <c r="R223" s="15"/>
      <c r="S223" s="7"/>
    </row>
    <row r="224" spans="1:20" s="6" customFormat="1" ht="48.75" customHeight="1">
      <c r="A224" s="791"/>
      <c r="B224" s="788"/>
      <c r="C224" s="788"/>
      <c r="D224" s="788"/>
      <c r="E224" s="93"/>
      <c r="F224" s="143"/>
      <c r="G224" s="348"/>
      <c r="H224" s="349"/>
      <c r="I224" s="348"/>
      <c r="J224" s="348"/>
      <c r="K224" s="347"/>
      <c r="L224" s="348"/>
      <c r="M224" s="348"/>
      <c r="N224" s="200"/>
      <c r="O224" s="15"/>
      <c r="P224" s="15"/>
      <c r="Q224" s="15"/>
      <c r="R224" s="15"/>
      <c r="S224" s="311"/>
      <c r="T224" s="311"/>
    </row>
    <row r="225" spans="1:19" s="6" customFormat="1" ht="13.5" customHeight="1">
      <c r="A225" s="819"/>
      <c r="B225" s="812"/>
      <c r="C225" s="812"/>
      <c r="D225" s="812"/>
      <c r="E225" s="127"/>
      <c r="F225" s="146"/>
      <c r="G225" s="201"/>
      <c r="H225" s="201"/>
      <c r="I225" s="201"/>
      <c r="J225" s="359"/>
      <c r="K225" s="202"/>
      <c r="L225" s="201"/>
      <c r="M225" s="201"/>
      <c r="N225" s="201"/>
      <c r="O225" s="88"/>
      <c r="P225" s="88"/>
      <c r="Q225" s="69"/>
      <c r="R225" s="69"/>
      <c r="S225" s="7"/>
    </row>
    <row r="226" spans="1:19" s="6" customFormat="1" ht="15.75" customHeight="1">
      <c r="A226" s="819"/>
      <c r="B226" s="812"/>
      <c r="C226" s="812"/>
      <c r="D226" s="812"/>
      <c r="E226" s="127"/>
      <c r="F226" s="146"/>
      <c r="G226" s="201"/>
      <c r="H226" s="201"/>
      <c r="I226" s="201"/>
      <c r="J226" s="359"/>
      <c r="K226" s="202"/>
      <c r="L226" s="201"/>
      <c r="M226" s="201"/>
      <c r="N226" s="201"/>
      <c r="O226" s="88"/>
      <c r="P226" s="88"/>
      <c r="Q226" s="69"/>
      <c r="R226" s="69"/>
      <c r="S226" s="7"/>
    </row>
    <row r="227" spans="1:20" s="6" customFormat="1" ht="78.75" customHeight="1">
      <c r="A227" s="790"/>
      <c r="B227" s="788"/>
      <c r="C227" s="788"/>
      <c r="D227" s="789"/>
      <c r="E227" s="93"/>
      <c r="F227" s="144"/>
      <c r="G227" s="365"/>
      <c r="H227" s="365"/>
      <c r="I227" s="365"/>
      <c r="J227" s="346"/>
      <c r="K227" s="352"/>
      <c r="L227" s="346"/>
      <c r="M227" s="346"/>
      <c r="N227" s="195"/>
      <c r="O227" s="66"/>
      <c r="P227" s="66"/>
      <c r="Q227" s="15"/>
      <c r="R227" s="15"/>
      <c r="S227" s="311"/>
      <c r="T227" s="311"/>
    </row>
    <row r="228" spans="1:20" s="6" customFormat="1" ht="48" customHeight="1">
      <c r="A228" s="790"/>
      <c r="B228" s="788"/>
      <c r="C228" s="788"/>
      <c r="D228" s="789"/>
      <c r="E228" s="93"/>
      <c r="F228" s="128"/>
      <c r="G228" s="195"/>
      <c r="H228" s="195"/>
      <c r="I228" s="195"/>
      <c r="J228" s="346"/>
      <c r="K228" s="352"/>
      <c r="L228" s="346"/>
      <c r="M228" s="195"/>
      <c r="N228" s="195"/>
      <c r="O228" s="66"/>
      <c r="P228" s="66"/>
      <c r="Q228" s="15"/>
      <c r="R228" s="15"/>
      <c r="S228" s="311"/>
      <c r="T228" s="311"/>
    </row>
    <row r="229" spans="1:20" s="6" customFormat="1" ht="29.25" customHeight="1">
      <c r="A229" s="790"/>
      <c r="B229" s="788"/>
      <c r="C229" s="788"/>
      <c r="D229" s="788"/>
      <c r="E229" s="93"/>
      <c r="F229" s="128"/>
      <c r="G229" s="346"/>
      <c r="H229" s="346"/>
      <c r="I229" s="346"/>
      <c r="J229" s="346"/>
      <c r="K229" s="352"/>
      <c r="L229" s="346"/>
      <c r="M229" s="346"/>
      <c r="N229" s="195"/>
      <c r="O229" s="66"/>
      <c r="P229" s="66"/>
      <c r="Q229" s="15"/>
      <c r="R229" s="15"/>
      <c r="S229" s="311"/>
      <c r="T229" s="311"/>
    </row>
    <row r="230" spans="1:18" s="6" customFormat="1" ht="13.5" customHeight="1">
      <c r="A230" s="797"/>
      <c r="B230" s="798"/>
      <c r="C230" s="798"/>
      <c r="D230" s="798"/>
      <c r="E230" s="134"/>
      <c r="F230" s="128"/>
      <c r="G230" s="199"/>
      <c r="H230" s="199"/>
      <c r="I230" s="195"/>
      <c r="J230" s="346"/>
      <c r="K230" s="196"/>
      <c r="L230" s="195"/>
      <c r="M230" s="195"/>
      <c r="N230" s="195"/>
      <c r="O230" s="66"/>
      <c r="P230" s="66"/>
      <c r="Q230" s="15"/>
      <c r="R230" s="15"/>
    </row>
    <row r="231" spans="1:20" ht="149.25" customHeight="1">
      <c r="A231" s="788"/>
      <c r="B231" s="788"/>
      <c r="C231" s="788"/>
      <c r="D231" s="788"/>
      <c r="E231" s="93"/>
      <c r="F231" s="128"/>
      <c r="G231" s="346"/>
      <c r="H231" s="346"/>
      <c r="I231" s="346"/>
      <c r="J231" s="346"/>
      <c r="K231" s="352"/>
      <c r="L231" s="352"/>
      <c r="M231" s="195"/>
      <c r="N231" s="195"/>
      <c r="O231" s="56"/>
      <c r="P231" s="56"/>
      <c r="Q231" s="15"/>
      <c r="R231" s="16"/>
      <c r="S231" s="311"/>
      <c r="T231" s="311"/>
    </row>
    <row r="232" spans="1:20" ht="49.5" customHeight="1">
      <c r="A232" s="791"/>
      <c r="B232" s="788"/>
      <c r="C232" s="788"/>
      <c r="D232" s="788"/>
      <c r="E232" s="93"/>
      <c r="F232" s="128"/>
      <c r="G232" s="346"/>
      <c r="H232" s="346"/>
      <c r="I232" s="346"/>
      <c r="J232" s="346"/>
      <c r="K232" s="352"/>
      <c r="L232" s="346"/>
      <c r="M232" s="346"/>
      <c r="N232" s="195"/>
      <c r="O232" s="56"/>
      <c r="P232" s="56"/>
      <c r="Q232" s="15"/>
      <c r="R232" s="16"/>
      <c r="S232" s="311"/>
      <c r="T232" s="311"/>
    </row>
    <row r="233" spans="1:20" ht="65.25" customHeight="1">
      <c r="A233" s="788"/>
      <c r="B233" s="788"/>
      <c r="C233" s="788"/>
      <c r="D233" s="788"/>
      <c r="E233" s="93"/>
      <c r="F233" s="128"/>
      <c r="G233" s="346"/>
      <c r="H233" s="346"/>
      <c r="I233" s="346"/>
      <c r="J233" s="346"/>
      <c r="K233" s="352"/>
      <c r="L233" s="346"/>
      <c r="M233" s="195"/>
      <c r="N233" s="195"/>
      <c r="O233" s="56"/>
      <c r="P233" s="56"/>
      <c r="Q233" s="16"/>
      <c r="R233" s="16"/>
      <c r="S233" s="311"/>
      <c r="T233" s="311"/>
    </row>
    <row r="234" spans="1:20" ht="18.75">
      <c r="A234" s="790"/>
      <c r="B234" s="788"/>
      <c r="C234" s="788"/>
      <c r="D234" s="788"/>
      <c r="E234" s="93"/>
      <c r="F234" s="128"/>
      <c r="G234" s="346"/>
      <c r="H234" s="346"/>
      <c r="I234" s="346"/>
      <c r="J234" s="346"/>
      <c r="K234" s="352"/>
      <c r="L234" s="346"/>
      <c r="M234" s="195"/>
      <c r="N234" s="199"/>
      <c r="O234" s="56"/>
      <c r="P234" s="56"/>
      <c r="Q234" s="16"/>
      <c r="R234" s="16"/>
      <c r="S234" s="311"/>
      <c r="T234" s="311"/>
    </row>
    <row r="235" spans="1:20" ht="42.75" customHeight="1">
      <c r="A235" s="788"/>
      <c r="B235" s="788"/>
      <c r="C235" s="788"/>
      <c r="D235" s="788"/>
      <c r="E235" s="93"/>
      <c r="F235" s="128"/>
      <c r="G235" s="346"/>
      <c r="H235" s="346"/>
      <c r="I235" s="346"/>
      <c r="J235" s="365"/>
      <c r="K235" s="352"/>
      <c r="L235" s="365"/>
      <c r="M235" s="195"/>
      <c r="N235" s="195"/>
      <c r="O235" s="56"/>
      <c r="P235" s="56"/>
      <c r="Q235" s="16"/>
      <c r="R235" s="16"/>
      <c r="S235" s="311"/>
      <c r="T235" s="311"/>
    </row>
    <row r="236" spans="1:20" ht="39" customHeight="1">
      <c r="A236" s="810"/>
      <c r="B236" s="810"/>
      <c r="C236" s="810"/>
      <c r="D236" s="826"/>
      <c r="E236" s="426"/>
      <c r="F236" s="434"/>
      <c r="G236" s="428"/>
      <c r="H236" s="428"/>
      <c r="I236" s="428"/>
      <c r="J236" s="428"/>
      <c r="K236" s="429"/>
      <c r="L236" s="428"/>
      <c r="M236" s="428"/>
      <c r="N236" s="430"/>
      <c r="O236" s="431"/>
      <c r="P236" s="431"/>
      <c r="Q236" s="432"/>
      <c r="R236" s="432"/>
      <c r="S236" s="311"/>
      <c r="T236" s="311"/>
    </row>
    <row r="237" spans="1:18" ht="29.25" customHeight="1">
      <c r="A237" s="812"/>
      <c r="B237" s="812"/>
      <c r="C237" s="812"/>
      <c r="D237" s="812"/>
      <c r="E237" s="127"/>
      <c r="F237" s="146"/>
      <c r="G237" s="359"/>
      <c r="H237" s="359"/>
      <c r="I237" s="359"/>
      <c r="J237" s="359"/>
      <c r="K237" s="360"/>
      <c r="L237" s="359"/>
      <c r="M237" s="201"/>
      <c r="N237" s="201"/>
      <c r="O237" s="88"/>
      <c r="P237" s="88"/>
      <c r="Q237" s="69"/>
      <c r="R237" s="69"/>
    </row>
    <row r="238" spans="1:18" ht="21.75" customHeight="1">
      <c r="A238" s="812"/>
      <c r="B238" s="812"/>
      <c r="C238" s="812"/>
      <c r="D238" s="812"/>
      <c r="E238" s="127"/>
      <c r="F238" s="146"/>
      <c r="G238" s="359"/>
      <c r="H238" s="359"/>
      <c r="I238" s="359"/>
      <c r="J238" s="359"/>
      <c r="K238" s="360"/>
      <c r="L238" s="359"/>
      <c r="M238" s="201"/>
      <c r="N238" s="201"/>
      <c r="O238" s="88"/>
      <c r="P238" s="88"/>
      <c r="Q238" s="69"/>
      <c r="R238" s="69"/>
    </row>
    <row r="239" spans="1:20" s="6" customFormat="1" ht="61.5" customHeight="1">
      <c r="A239" s="788"/>
      <c r="B239" s="788"/>
      <c r="C239" s="788"/>
      <c r="D239" s="788"/>
      <c r="E239" s="93"/>
      <c r="F239" s="128"/>
      <c r="G239" s="346"/>
      <c r="H239" s="346"/>
      <c r="I239" s="346"/>
      <c r="J239" s="346"/>
      <c r="K239" s="352"/>
      <c r="L239" s="346"/>
      <c r="M239" s="195"/>
      <c r="N239" s="195"/>
      <c r="O239" s="66"/>
      <c r="P239" s="66"/>
      <c r="Q239" s="15"/>
      <c r="R239" s="15"/>
      <c r="S239" s="311"/>
      <c r="T239" s="311"/>
    </row>
    <row r="240" spans="1:20" s="6" customFormat="1" ht="33.75" customHeight="1">
      <c r="A240" s="809"/>
      <c r="B240" s="810"/>
      <c r="C240" s="810"/>
      <c r="D240" s="810"/>
      <c r="E240" s="133"/>
      <c r="F240" s="141"/>
      <c r="G240" s="435"/>
      <c r="H240" s="435"/>
      <c r="I240" s="435"/>
      <c r="J240" s="435"/>
      <c r="K240" s="436"/>
      <c r="L240" s="436"/>
      <c r="M240" s="435"/>
      <c r="N240" s="216"/>
      <c r="O240" s="109"/>
      <c r="P240" s="109"/>
      <c r="Q240" s="110"/>
      <c r="R240" s="110"/>
      <c r="S240" s="7"/>
      <c r="T240" s="7"/>
    </row>
    <row r="241" spans="1:20" s="6" customFormat="1" ht="91.5" customHeight="1">
      <c r="A241" s="845"/>
      <c r="B241" s="846"/>
      <c r="C241" s="846"/>
      <c r="D241" s="847"/>
      <c r="E241" s="136"/>
      <c r="F241" s="166"/>
      <c r="G241" s="218"/>
      <c r="H241" s="218"/>
      <c r="I241" s="218"/>
      <c r="J241" s="351"/>
      <c r="K241" s="352"/>
      <c r="L241" s="346"/>
      <c r="M241" s="346"/>
      <c r="N241" s="199"/>
      <c r="O241" s="56"/>
      <c r="P241" s="56"/>
      <c r="Q241" s="16"/>
      <c r="R241" s="15"/>
      <c r="S241" s="7"/>
      <c r="T241" s="7"/>
    </row>
    <row r="242" spans="1:20" s="6" customFormat="1" ht="70.5" customHeight="1">
      <c r="A242" s="790"/>
      <c r="B242" s="788"/>
      <c r="C242" s="788"/>
      <c r="D242" s="788"/>
      <c r="E242" s="93"/>
      <c r="F242" s="128"/>
      <c r="G242" s="199"/>
      <c r="H242" s="199"/>
      <c r="I242" s="195"/>
      <c r="J242" s="346"/>
      <c r="K242" s="352"/>
      <c r="L242" s="346"/>
      <c r="M242" s="346"/>
      <c r="N242" s="195"/>
      <c r="O242" s="56"/>
      <c r="P242" s="56"/>
      <c r="Q242" s="16"/>
      <c r="R242" s="16"/>
      <c r="S242" s="7"/>
      <c r="T242" s="7"/>
    </row>
    <row r="243" spans="1:20" s="6" customFormat="1" ht="35.25" customHeight="1">
      <c r="A243" s="790"/>
      <c r="B243" s="788"/>
      <c r="C243" s="788"/>
      <c r="D243" s="788"/>
      <c r="E243" s="93"/>
      <c r="F243" s="128"/>
      <c r="G243" s="199"/>
      <c r="H243" s="199"/>
      <c r="I243" s="199"/>
      <c r="J243" s="351"/>
      <c r="K243" s="352"/>
      <c r="L243" s="346"/>
      <c r="M243" s="195"/>
      <c r="N243" s="199"/>
      <c r="O243" s="56"/>
      <c r="P243" s="56"/>
      <c r="Q243" s="16"/>
      <c r="R243" s="16"/>
      <c r="S243" s="7"/>
      <c r="T243" s="7"/>
    </row>
    <row r="244" spans="1:25" s="6" customFormat="1" ht="123.75" customHeight="1" thickBot="1">
      <c r="A244" s="805"/>
      <c r="B244" s="806"/>
      <c r="C244" s="806"/>
      <c r="D244" s="807"/>
      <c r="E244" s="134"/>
      <c r="F244" s="128"/>
      <c r="G244" s="199"/>
      <c r="H244" s="199"/>
      <c r="I244" s="199"/>
      <c r="J244" s="351"/>
      <c r="K244" s="352"/>
      <c r="L244" s="346"/>
      <c r="M244" s="345"/>
      <c r="N244" s="199"/>
      <c r="O244" s="56"/>
      <c r="P244" s="56"/>
      <c r="Q244" s="16"/>
      <c r="R244" s="16"/>
      <c r="S244" s="7"/>
      <c r="T244" s="7"/>
      <c r="V244" s="978"/>
      <c r="W244" s="978"/>
      <c r="X244" s="978"/>
      <c r="Y244" s="978"/>
    </row>
    <row r="245" spans="1:18" ht="92.25" customHeight="1" thickBot="1">
      <c r="A245" s="935"/>
      <c r="B245" s="936"/>
      <c r="C245" s="936"/>
      <c r="D245" s="936"/>
      <c r="E245" s="93"/>
      <c r="F245" s="128"/>
      <c r="G245" s="199"/>
      <c r="H245" s="199"/>
      <c r="I245" s="195"/>
      <c r="J245" s="346"/>
      <c r="K245" s="352"/>
      <c r="L245" s="346"/>
      <c r="M245" s="346"/>
      <c r="N245" s="195"/>
      <c r="O245" s="56"/>
      <c r="P245" s="56"/>
      <c r="Q245" s="16"/>
      <c r="R245" s="16"/>
    </row>
    <row r="246" spans="1:21" ht="55.5" customHeight="1">
      <c r="A246" s="848"/>
      <c r="B246" s="849"/>
      <c r="C246" s="849"/>
      <c r="D246" s="849"/>
      <c r="E246" s="108"/>
      <c r="F246" s="143"/>
      <c r="G246" s="210"/>
      <c r="H246" s="210"/>
      <c r="I246" s="207"/>
      <c r="J246" s="86"/>
      <c r="K246" s="388"/>
      <c r="L246" s="86"/>
      <c r="M246" s="86"/>
      <c r="N246" s="207"/>
      <c r="O246" s="89"/>
      <c r="P246" s="89"/>
      <c r="Q246" s="87"/>
      <c r="R246" s="87"/>
      <c r="U246" s="6"/>
    </row>
    <row r="247" spans="1:18" ht="71.25" customHeight="1">
      <c r="A247" s="819"/>
      <c r="B247" s="812"/>
      <c r="C247" s="812"/>
      <c r="D247" s="812"/>
      <c r="E247" s="127"/>
      <c r="F247" s="146"/>
      <c r="G247" s="205"/>
      <c r="H247" s="205"/>
      <c r="I247" s="201"/>
      <c r="J247" s="359"/>
      <c r="K247" s="360"/>
      <c r="L247" s="359"/>
      <c r="M247" s="201"/>
      <c r="N247" s="201"/>
      <c r="O247" s="88"/>
      <c r="P247" s="88"/>
      <c r="Q247" s="69"/>
      <c r="R247" s="69"/>
    </row>
    <row r="248" spans="1:18" ht="66" customHeight="1">
      <c r="A248" s="845"/>
      <c r="B248" s="846"/>
      <c r="C248" s="846"/>
      <c r="D248" s="847"/>
      <c r="E248" s="136"/>
      <c r="F248" s="167"/>
      <c r="G248" s="199"/>
      <c r="H248" s="199"/>
      <c r="I248" s="195"/>
      <c r="J248" s="346"/>
      <c r="K248" s="352"/>
      <c r="L248" s="346"/>
      <c r="M248" s="195"/>
      <c r="N248" s="195"/>
      <c r="O248" s="56"/>
      <c r="P248" s="56"/>
      <c r="Q248" s="16"/>
      <c r="R248" s="16"/>
    </row>
    <row r="249" spans="1:18" ht="81" customHeight="1">
      <c r="A249" s="790"/>
      <c r="B249" s="788"/>
      <c r="C249" s="788"/>
      <c r="D249" s="788"/>
      <c r="E249" s="93"/>
      <c r="F249" s="128"/>
      <c r="G249" s="199"/>
      <c r="H249" s="199"/>
      <c r="I249" s="195"/>
      <c r="J249" s="346"/>
      <c r="K249" s="352"/>
      <c r="L249" s="346"/>
      <c r="M249" s="195"/>
      <c r="N249" s="195"/>
      <c r="O249" s="56"/>
      <c r="P249" s="56"/>
      <c r="Q249" s="16"/>
      <c r="R249" s="16"/>
    </row>
    <row r="250" spans="1:21" ht="39.75" customHeight="1">
      <c r="A250" s="790"/>
      <c r="B250" s="788"/>
      <c r="C250" s="788"/>
      <c r="D250" s="788"/>
      <c r="E250" s="93"/>
      <c r="F250" s="128"/>
      <c r="G250" s="199"/>
      <c r="H250" s="199"/>
      <c r="I250" s="195"/>
      <c r="J250" s="346"/>
      <c r="K250" s="352"/>
      <c r="L250" s="346"/>
      <c r="M250" s="195"/>
      <c r="N250" s="195"/>
      <c r="O250" s="56"/>
      <c r="P250" s="56"/>
      <c r="Q250" s="16"/>
      <c r="R250" s="16"/>
      <c r="U250" s="6"/>
    </row>
    <row r="251" spans="1:18" ht="141" customHeight="1">
      <c r="A251" s="791"/>
      <c r="B251" s="788"/>
      <c r="C251" s="788"/>
      <c r="D251" s="788"/>
      <c r="E251" s="93"/>
      <c r="F251" s="128"/>
      <c r="G251" s="212"/>
      <c r="H251" s="199"/>
      <c r="I251" s="195"/>
      <c r="J251" s="346"/>
      <c r="K251" s="347"/>
      <c r="L251" s="348"/>
      <c r="M251" s="349"/>
      <c r="N251" s="195"/>
      <c r="O251" s="56"/>
      <c r="P251" s="56"/>
      <c r="Q251" s="16"/>
      <c r="R251" s="16"/>
    </row>
    <row r="252" spans="1:18" ht="72" customHeight="1">
      <c r="A252" s="811"/>
      <c r="B252" s="787"/>
      <c r="C252" s="787"/>
      <c r="D252" s="787"/>
      <c r="E252" s="175"/>
      <c r="F252" s="128"/>
      <c r="G252" s="199"/>
      <c r="H252" s="199"/>
      <c r="I252" s="195"/>
      <c r="J252" s="346"/>
      <c r="K252" s="352"/>
      <c r="L252" s="346"/>
      <c r="M252" s="195"/>
      <c r="N252" s="195"/>
      <c r="O252" s="56"/>
      <c r="P252" s="56"/>
      <c r="Q252" s="16"/>
      <c r="R252" s="16"/>
    </row>
    <row r="253" spans="1:18" ht="22.5" customHeight="1">
      <c r="A253" s="790"/>
      <c r="B253" s="795"/>
      <c r="C253" s="795"/>
      <c r="D253" s="796"/>
      <c r="E253" s="188"/>
      <c r="F253" s="128"/>
      <c r="G253" s="199"/>
      <c r="H253" s="199"/>
      <c r="I253" s="195"/>
      <c r="J253" s="346"/>
      <c r="K253" s="352"/>
      <c r="L253" s="346"/>
      <c r="M253" s="346"/>
      <c r="N253" s="195"/>
      <c r="O253" s="56"/>
      <c r="P253" s="56"/>
      <c r="Q253" s="16"/>
      <c r="R253" s="16"/>
    </row>
    <row r="254" spans="1:18" ht="108.75" customHeight="1">
      <c r="A254" s="803"/>
      <c r="B254" s="804"/>
      <c r="C254" s="804"/>
      <c r="D254" s="804"/>
      <c r="E254" s="135"/>
      <c r="F254" s="138"/>
      <c r="G254" s="199"/>
      <c r="H254" s="199"/>
      <c r="I254" s="195"/>
      <c r="J254" s="346"/>
      <c r="K254" s="352"/>
      <c r="L254" s="346"/>
      <c r="M254" s="195"/>
      <c r="N254" s="195"/>
      <c r="O254" s="56"/>
      <c r="P254" s="56"/>
      <c r="Q254" s="16"/>
      <c r="R254" s="16"/>
    </row>
    <row r="255" spans="1:18" ht="94.5" customHeight="1">
      <c r="A255" s="788"/>
      <c r="B255" s="788"/>
      <c r="C255" s="788"/>
      <c r="D255" s="788"/>
      <c r="E255" s="93"/>
      <c r="F255" s="95"/>
      <c r="G255" s="199"/>
      <c r="H255" s="199"/>
      <c r="I255" s="195"/>
      <c r="J255" s="346"/>
      <c r="K255" s="352"/>
      <c r="L255" s="346"/>
      <c r="M255" s="195"/>
      <c r="N255" s="195"/>
      <c r="O255" s="56"/>
      <c r="P255" s="56"/>
      <c r="Q255" s="16"/>
      <c r="R255" s="16"/>
    </row>
    <row r="256" spans="1:18" ht="117.75" customHeight="1">
      <c r="A256" s="808"/>
      <c r="B256" s="788"/>
      <c r="C256" s="788"/>
      <c r="D256" s="788"/>
      <c r="E256" s="93"/>
      <c r="F256" s="128"/>
      <c r="G256" s="199"/>
      <c r="H256" s="199"/>
      <c r="I256" s="195"/>
      <c r="J256" s="346"/>
      <c r="K256" s="414"/>
      <c r="L256" s="415"/>
      <c r="M256" s="195"/>
      <c r="N256" s="195"/>
      <c r="O256" s="56"/>
      <c r="P256" s="56"/>
      <c r="Q256" s="16"/>
      <c r="R256" s="16"/>
    </row>
    <row r="257" spans="1:18" ht="207.75" customHeight="1">
      <c r="A257" s="808"/>
      <c r="B257" s="788"/>
      <c r="C257" s="788"/>
      <c r="D257" s="789"/>
      <c r="E257" s="93"/>
      <c r="F257" s="128"/>
      <c r="G257" s="199"/>
      <c r="H257" s="199"/>
      <c r="I257" s="195"/>
      <c r="J257" s="346"/>
      <c r="K257" s="347"/>
      <c r="L257" s="348"/>
      <c r="M257" s="348"/>
      <c r="N257" s="195"/>
      <c r="O257" s="56"/>
      <c r="P257" s="56"/>
      <c r="Q257" s="16"/>
      <c r="R257" s="16"/>
    </row>
    <row r="258" spans="1:18" ht="125.25" customHeight="1">
      <c r="A258" s="788"/>
      <c r="B258" s="788"/>
      <c r="C258" s="788"/>
      <c r="D258" s="788"/>
      <c r="E258" s="93"/>
      <c r="F258" s="128"/>
      <c r="G258" s="199"/>
      <c r="H258" s="199"/>
      <c r="I258" s="195"/>
      <c r="J258" s="346"/>
      <c r="K258" s="352"/>
      <c r="L258" s="346"/>
      <c r="M258" s="195"/>
      <c r="N258" s="195"/>
      <c r="O258" s="56"/>
      <c r="P258" s="56"/>
      <c r="Q258" s="16"/>
      <c r="R258" s="16"/>
    </row>
    <row r="259" spans="1:18" ht="81" customHeight="1">
      <c r="A259" s="788"/>
      <c r="B259" s="788"/>
      <c r="C259" s="788"/>
      <c r="D259" s="788"/>
      <c r="E259" s="93"/>
      <c r="F259" s="128"/>
      <c r="G259" s="199"/>
      <c r="H259" s="199"/>
      <c r="I259" s="195"/>
      <c r="J259" s="346"/>
      <c r="K259" s="352"/>
      <c r="L259" s="346"/>
      <c r="M259" s="346"/>
      <c r="N259" s="195"/>
      <c r="O259" s="56"/>
      <c r="P259" s="56"/>
      <c r="Q259" s="16"/>
      <c r="R259" s="16"/>
    </row>
    <row r="260" spans="1:18" ht="158.25" customHeight="1">
      <c r="A260" s="787"/>
      <c r="B260" s="788"/>
      <c r="C260" s="788"/>
      <c r="D260" s="788"/>
      <c r="E260" s="93"/>
      <c r="F260" s="128"/>
      <c r="G260" s="199"/>
      <c r="H260" s="199"/>
      <c r="I260" s="195"/>
      <c r="J260" s="346"/>
      <c r="K260" s="347"/>
      <c r="L260" s="348"/>
      <c r="M260" s="200"/>
      <c r="N260" s="195"/>
      <c r="O260" s="56"/>
      <c r="P260" s="56"/>
      <c r="Q260" s="16"/>
      <c r="R260" s="16"/>
    </row>
    <row r="261" spans="1:18" ht="147.75" customHeight="1">
      <c r="A261" s="787"/>
      <c r="B261" s="787"/>
      <c r="C261" s="787"/>
      <c r="D261" s="787"/>
      <c r="E261" s="175"/>
      <c r="F261" s="128"/>
      <c r="G261" s="199"/>
      <c r="H261" s="199"/>
      <c r="I261" s="195"/>
      <c r="J261" s="346"/>
      <c r="K261" s="347"/>
      <c r="L261" s="348"/>
      <c r="M261" s="195"/>
      <c r="N261" s="195"/>
      <c r="O261" s="56"/>
      <c r="P261" s="56"/>
      <c r="Q261" s="16"/>
      <c r="R261" s="16"/>
    </row>
    <row r="262" spans="1:18" s="91" customFormat="1" ht="88.5" customHeight="1">
      <c r="A262" s="837"/>
      <c r="B262" s="801"/>
      <c r="C262" s="801"/>
      <c r="D262" s="801"/>
      <c r="E262" s="108"/>
      <c r="F262" s="288"/>
      <c r="G262" s="219"/>
      <c r="H262" s="219"/>
      <c r="I262" s="220"/>
      <c r="J262" s="413"/>
      <c r="K262" s="412"/>
      <c r="L262" s="413"/>
      <c r="M262" s="207"/>
      <c r="N262" s="207"/>
      <c r="O262" s="89"/>
      <c r="P262" s="89"/>
      <c r="Q262" s="87"/>
      <c r="R262" s="87"/>
    </row>
    <row r="263" spans="1:18" ht="111.75" customHeight="1">
      <c r="A263" s="788"/>
      <c r="B263" s="788"/>
      <c r="C263" s="788"/>
      <c r="D263" s="788"/>
      <c r="E263" s="93"/>
      <c r="F263" s="168"/>
      <c r="G263" s="221"/>
      <c r="H263" s="221"/>
      <c r="I263" s="200"/>
      <c r="J263" s="348"/>
      <c r="K263" s="347"/>
      <c r="L263" s="349"/>
      <c r="M263" s="195"/>
      <c r="N263" s="195"/>
      <c r="O263" s="56"/>
      <c r="P263" s="56"/>
      <c r="Q263" s="16"/>
      <c r="R263" s="16"/>
    </row>
    <row r="264" spans="1:18" ht="145.5" customHeight="1">
      <c r="A264" s="788"/>
      <c r="B264" s="788"/>
      <c r="C264" s="788"/>
      <c r="D264" s="788"/>
      <c r="E264" s="93"/>
      <c r="F264" s="128"/>
      <c r="G264" s="199"/>
      <c r="H264" s="199"/>
      <c r="I264" s="195"/>
      <c r="J264" s="346"/>
      <c r="K264" s="347"/>
      <c r="L264" s="348"/>
      <c r="M264" s="195"/>
      <c r="N264" s="195"/>
      <c r="O264" s="56"/>
      <c r="P264" s="56"/>
      <c r="Q264" s="16"/>
      <c r="R264" s="16"/>
    </row>
    <row r="265" spans="1:20" ht="87" customHeight="1">
      <c r="A265" s="788"/>
      <c r="B265" s="788"/>
      <c r="C265" s="788"/>
      <c r="D265" s="789"/>
      <c r="E265" s="93"/>
      <c r="F265" s="144"/>
      <c r="G265" s="199"/>
      <c r="H265" s="199"/>
      <c r="I265" s="195"/>
      <c r="J265" s="346"/>
      <c r="K265" s="347"/>
      <c r="L265" s="348"/>
      <c r="M265" s="195"/>
      <c r="N265" s="195"/>
      <c r="O265" s="56"/>
      <c r="P265" s="56"/>
      <c r="Q265" s="16"/>
      <c r="R265" s="41"/>
      <c r="T265" s="22"/>
    </row>
    <row r="266" spans="1:18" ht="18.75" customHeight="1">
      <c r="A266" s="788"/>
      <c r="B266" s="788"/>
      <c r="C266" s="788"/>
      <c r="D266" s="788"/>
      <c r="E266" s="93"/>
      <c r="F266" s="128"/>
      <c r="G266" s="199"/>
      <c r="H266" s="199"/>
      <c r="I266" s="195"/>
      <c r="J266" s="346"/>
      <c r="K266" s="352"/>
      <c r="L266" s="346"/>
      <c r="M266" s="195"/>
      <c r="N266" s="195"/>
      <c r="O266" s="56"/>
      <c r="P266" s="56"/>
      <c r="Q266" s="16"/>
      <c r="R266" s="16"/>
    </row>
    <row r="267" spans="1:18" ht="48" customHeight="1">
      <c r="A267" s="817"/>
      <c r="B267" s="817"/>
      <c r="C267" s="817"/>
      <c r="D267" s="818"/>
      <c r="E267" s="187"/>
      <c r="F267" s="128"/>
      <c r="G267" s="199"/>
      <c r="H267" s="199"/>
      <c r="I267" s="199"/>
      <c r="J267" s="351"/>
      <c r="K267" s="347"/>
      <c r="L267" s="348"/>
      <c r="M267" s="195"/>
      <c r="N267" s="199"/>
      <c r="O267" s="56"/>
      <c r="P267" s="56"/>
      <c r="Q267" s="16"/>
      <c r="R267" s="16"/>
    </row>
    <row r="268" spans="1:18" ht="210" customHeight="1">
      <c r="A268" s="790"/>
      <c r="B268" s="788"/>
      <c r="C268" s="788"/>
      <c r="D268" s="788"/>
      <c r="E268" s="93"/>
      <c r="F268" s="128"/>
      <c r="G268" s="199"/>
      <c r="H268" s="199"/>
      <c r="I268" s="199"/>
      <c r="J268" s="351"/>
      <c r="K268" s="347"/>
      <c r="L268" s="348"/>
      <c r="M268" s="195"/>
      <c r="N268" s="199"/>
      <c r="O268" s="56"/>
      <c r="P268" s="56"/>
      <c r="Q268" s="16"/>
      <c r="R268" s="16"/>
    </row>
    <row r="269" spans="1:18" ht="102" customHeight="1">
      <c r="A269" s="791"/>
      <c r="B269" s="788"/>
      <c r="C269" s="788"/>
      <c r="D269" s="788"/>
      <c r="E269" s="93"/>
      <c r="F269" s="169"/>
      <c r="G269" s="221"/>
      <c r="H269" s="221"/>
      <c r="I269" s="200"/>
      <c r="J269" s="348"/>
      <c r="K269" s="347"/>
      <c r="L269" s="348"/>
      <c r="M269" s="195"/>
      <c r="N269" s="195"/>
      <c r="O269" s="56"/>
      <c r="P269" s="56"/>
      <c r="Q269" s="16"/>
      <c r="R269" s="16"/>
    </row>
    <row r="270" spans="1:18" ht="85.5" customHeight="1">
      <c r="A270" s="790"/>
      <c r="B270" s="788"/>
      <c r="C270" s="788"/>
      <c r="D270" s="788"/>
      <c r="E270" s="93"/>
      <c r="F270" s="128"/>
      <c r="G270" s="199"/>
      <c r="H270" s="199"/>
      <c r="I270" s="195"/>
      <c r="J270" s="346"/>
      <c r="K270" s="347"/>
      <c r="L270" s="348"/>
      <c r="M270" s="195"/>
      <c r="N270" s="195"/>
      <c r="O270" s="56"/>
      <c r="P270" s="56"/>
      <c r="Q270" s="16"/>
      <c r="R270" s="16"/>
    </row>
    <row r="271" spans="1:18" ht="61.5" customHeight="1">
      <c r="A271" s="790"/>
      <c r="B271" s="788"/>
      <c r="C271" s="788"/>
      <c r="D271" s="788"/>
      <c r="E271" s="93"/>
      <c r="F271" s="128"/>
      <c r="G271" s="199"/>
      <c r="H271" s="199"/>
      <c r="I271" s="195"/>
      <c r="J271" s="346"/>
      <c r="K271" s="347"/>
      <c r="L271" s="348"/>
      <c r="M271" s="195"/>
      <c r="N271" s="195"/>
      <c r="O271" s="56"/>
      <c r="P271" s="56"/>
      <c r="Q271" s="16"/>
      <c r="R271" s="16"/>
    </row>
    <row r="272" spans="1:18" ht="35.25" customHeight="1">
      <c r="A272" s="837"/>
      <c r="B272" s="801"/>
      <c r="C272" s="801"/>
      <c r="D272" s="801"/>
      <c r="E272" s="283"/>
      <c r="F272" s="284"/>
      <c r="G272" s="285"/>
      <c r="H272" s="285"/>
      <c r="I272" s="279"/>
      <c r="J272" s="411"/>
      <c r="K272" s="412"/>
      <c r="L272" s="413"/>
      <c r="M272" s="279"/>
      <c r="N272" s="279"/>
      <c r="O272" s="280"/>
      <c r="P272" s="280"/>
      <c r="Q272" s="281"/>
      <c r="R272" s="281"/>
    </row>
    <row r="273" spans="1:18" ht="45" customHeight="1">
      <c r="A273" s="791"/>
      <c r="B273" s="788"/>
      <c r="C273" s="788"/>
      <c r="D273" s="788"/>
      <c r="E273" s="93"/>
      <c r="F273" s="128"/>
      <c r="G273" s="199"/>
      <c r="H273" s="199"/>
      <c r="I273" s="195"/>
      <c r="J273" s="346"/>
      <c r="K273" s="352"/>
      <c r="L273" s="346"/>
      <c r="M273" s="195"/>
      <c r="N273" s="195"/>
      <c r="O273" s="56"/>
      <c r="P273" s="56"/>
      <c r="Q273" s="16"/>
      <c r="R273" s="16"/>
    </row>
    <row r="274" spans="1:18" ht="129" customHeight="1">
      <c r="A274" s="790"/>
      <c r="B274" s="788"/>
      <c r="C274" s="788"/>
      <c r="D274" s="788"/>
      <c r="E274" s="93"/>
      <c r="F274" s="148"/>
      <c r="G274" s="199"/>
      <c r="H274" s="199"/>
      <c r="I274" s="195"/>
      <c r="J274" s="346"/>
      <c r="K274" s="347"/>
      <c r="L274" s="348"/>
      <c r="M274" s="348"/>
      <c r="N274" s="195"/>
      <c r="O274" s="56"/>
      <c r="P274" s="56"/>
      <c r="Q274" s="16"/>
      <c r="R274" s="16"/>
    </row>
    <row r="275" spans="1:18" ht="132" customHeight="1">
      <c r="A275" s="790"/>
      <c r="B275" s="788"/>
      <c r="C275" s="788"/>
      <c r="D275" s="788"/>
      <c r="E275" s="93"/>
      <c r="F275" s="128"/>
      <c r="G275" s="199"/>
      <c r="H275" s="199"/>
      <c r="I275" s="195"/>
      <c r="J275" s="346"/>
      <c r="K275" s="347"/>
      <c r="L275" s="348"/>
      <c r="M275" s="348"/>
      <c r="N275" s="195"/>
      <c r="O275" s="56"/>
      <c r="P275" s="56"/>
      <c r="Q275" s="16"/>
      <c r="R275" s="16"/>
    </row>
    <row r="276" spans="1:18" ht="171" customHeight="1">
      <c r="A276" s="790"/>
      <c r="B276" s="788"/>
      <c r="C276" s="788"/>
      <c r="D276" s="788"/>
      <c r="E276" s="93"/>
      <c r="F276" s="128"/>
      <c r="G276" s="199"/>
      <c r="H276" s="199"/>
      <c r="I276" s="195"/>
      <c r="J276" s="346"/>
      <c r="K276" s="347"/>
      <c r="L276" s="348"/>
      <c r="M276" s="346"/>
      <c r="N276" s="195"/>
      <c r="O276" s="56"/>
      <c r="P276" s="56"/>
      <c r="Q276" s="16"/>
      <c r="R276" s="16"/>
    </row>
    <row r="277" spans="1:18" ht="90" customHeight="1">
      <c r="A277" s="790"/>
      <c r="B277" s="788"/>
      <c r="C277" s="788"/>
      <c r="D277" s="788"/>
      <c r="E277" s="93"/>
      <c r="F277" s="98"/>
      <c r="G277" s="199"/>
      <c r="H277" s="199"/>
      <c r="I277" s="195"/>
      <c r="J277" s="346"/>
      <c r="K277" s="347"/>
      <c r="L277" s="349"/>
      <c r="M277" s="195"/>
      <c r="N277" s="195"/>
      <c r="O277" s="56"/>
      <c r="P277" s="56"/>
      <c r="Q277" s="16"/>
      <c r="R277" s="16"/>
    </row>
    <row r="278" spans="1:18" ht="122.25" customHeight="1">
      <c r="A278" s="790"/>
      <c r="B278" s="788"/>
      <c r="C278" s="788"/>
      <c r="D278" s="788"/>
      <c r="E278" s="93"/>
      <c r="F278" s="128"/>
      <c r="G278" s="199"/>
      <c r="H278" s="199"/>
      <c r="I278" s="195"/>
      <c r="J278" s="346"/>
      <c r="K278" s="347"/>
      <c r="L278" s="348"/>
      <c r="M278" s="195"/>
      <c r="N278" s="195"/>
      <c r="O278" s="56"/>
      <c r="P278" s="56"/>
      <c r="Q278" s="16"/>
      <c r="R278" s="16"/>
    </row>
    <row r="279" spans="1:18" ht="174" customHeight="1">
      <c r="A279" s="791"/>
      <c r="B279" s="788"/>
      <c r="C279" s="788"/>
      <c r="D279" s="788"/>
      <c r="E279" s="93"/>
      <c r="F279" s="137"/>
      <c r="G279" s="199"/>
      <c r="H279" s="199"/>
      <c r="I279" s="195"/>
      <c r="J279" s="346"/>
      <c r="K279" s="352"/>
      <c r="L279" s="346"/>
      <c r="M279" s="195"/>
      <c r="N279" s="195"/>
      <c r="O279" s="56"/>
      <c r="P279" s="56"/>
      <c r="Q279" s="16"/>
      <c r="R279" s="16"/>
    </row>
    <row r="280" spans="1:18" ht="63.75" customHeight="1">
      <c r="A280" s="791"/>
      <c r="B280" s="788"/>
      <c r="C280" s="788"/>
      <c r="D280" s="788"/>
      <c r="E280" s="93"/>
      <c r="F280" s="128"/>
      <c r="G280" s="199"/>
      <c r="H280" s="199"/>
      <c r="I280" s="195"/>
      <c r="J280" s="346"/>
      <c r="K280" s="352"/>
      <c r="L280" s="346"/>
      <c r="M280" s="346"/>
      <c r="N280" s="195"/>
      <c r="O280" s="56"/>
      <c r="P280" s="56"/>
      <c r="Q280" s="16"/>
      <c r="R280" s="16"/>
    </row>
    <row r="281" spans="1:18" ht="60.75" customHeight="1">
      <c r="A281" s="791"/>
      <c r="B281" s="788"/>
      <c r="C281" s="788"/>
      <c r="D281" s="788"/>
      <c r="E281" s="93"/>
      <c r="F281" s="128"/>
      <c r="G281" s="199"/>
      <c r="H281" s="199"/>
      <c r="I281" s="195"/>
      <c r="J281" s="346"/>
      <c r="K281" s="352"/>
      <c r="L281" s="346"/>
      <c r="M281" s="346"/>
      <c r="N281" s="195"/>
      <c r="O281" s="56"/>
      <c r="P281" s="56"/>
      <c r="Q281" s="16"/>
      <c r="R281" s="16"/>
    </row>
    <row r="282" spans="1:18" ht="65.25" customHeight="1">
      <c r="A282" s="790"/>
      <c r="B282" s="788"/>
      <c r="C282" s="788"/>
      <c r="D282" s="788"/>
      <c r="E282" s="93"/>
      <c r="F282" s="128"/>
      <c r="G282" s="212"/>
      <c r="H282" s="199"/>
      <c r="I282" s="195"/>
      <c r="J282" s="346"/>
      <c r="K282" s="347"/>
      <c r="L282" s="348"/>
      <c r="M282" s="349"/>
      <c r="N282" s="195"/>
      <c r="O282" s="56"/>
      <c r="P282" s="56"/>
      <c r="Q282" s="16"/>
      <c r="R282" s="16"/>
    </row>
    <row r="283" spans="1:18" ht="116.25" customHeight="1">
      <c r="A283" s="790"/>
      <c r="B283" s="788"/>
      <c r="C283" s="788"/>
      <c r="D283" s="788"/>
      <c r="E283" s="93"/>
      <c r="F283" s="128"/>
      <c r="G283" s="199"/>
      <c r="H283" s="199"/>
      <c r="I283" s="195"/>
      <c r="J283" s="346"/>
      <c r="K283" s="347"/>
      <c r="L283" s="348"/>
      <c r="M283" s="195"/>
      <c r="N283" s="195"/>
      <c r="O283" s="56"/>
      <c r="P283" s="56"/>
      <c r="Q283" s="16"/>
      <c r="R283" s="16"/>
    </row>
    <row r="284" spans="1:18" ht="54" customHeight="1">
      <c r="A284" s="790"/>
      <c r="B284" s="788"/>
      <c r="C284" s="788"/>
      <c r="D284" s="789"/>
      <c r="E284" s="93"/>
      <c r="F284" s="128"/>
      <c r="G284" s="199"/>
      <c r="H284" s="199"/>
      <c r="I284" s="195"/>
      <c r="J284" s="346"/>
      <c r="K284" s="347"/>
      <c r="L284" s="348"/>
      <c r="M284" s="195"/>
      <c r="N284" s="195"/>
      <c r="O284" s="56"/>
      <c r="P284" s="56"/>
      <c r="Q284" s="16"/>
      <c r="R284" s="16"/>
    </row>
    <row r="285" spans="1:18" ht="42.75" customHeight="1">
      <c r="A285" s="835"/>
      <c r="B285" s="835"/>
      <c r="C285" s="835"/>
      <c r="D285" s="836"/>
      <c r="E285" s="87"/>
      <c r="F285" s="282"/>
      <c r="G285" s="292"/>
      <c r="H285" s="292"/>
      <c r="I285" s="292"/>
      <c r="J285" s="87"/>
      <c r="K285" s="388"/>
      <c r="L285" s="411"/>
      <c r="M285" s="279"/>
      <c r="N285" s="279"/>
      <c r="O285" s="280"/>
      <c r="P285" s="280"/>
      <c r="Q285" s="281"/>
      <c r="R285" s="281"/>
    </row>
    <row r="286" spans="1:18" ht="57.75" customHeight="1">
      <c r="A286" s="790"/>
      <c r="B286" s="795"/>
      <c r="C286" s="795"/>
      <c r="D286" s="796"/>
      <c r="E286" s="188"/>
      <c r="F286" s="128"/>
      <c r="G286" s="199"/>
      <c r="H286" s="199"/>
      <c r="I286" s="195"/>
      <c r="J286" s="346"/>
      <c r="K286" s="352"/>
      <c r="L286" s="346"/>
      <c r="M286" s="195"/>
      <c r="N286" s="195"/>
      <c r="O286" s="56"/>
      <c r="P286" s="56"/>
      <c r="Q286" s="16"/>
      <c r="R286" s="16"/>
    </row>
    <row r="287" spans="1:18" ht="82.5" customHeight="1">
      <c r="A287" s="790"/>
      <c r="B287" s="795"/>
      <c r="C287" s="795"/>
      <c r="D287" s="796"/>
      <c r="E287" s="188"/>
      <c r="F287" s="170"/>
      <c r="G287" s="199"/>
      <c r="H287" s="199"/>
      <c r="I287" s="195"/>
      <c r="J287" s="346"/>
      <c r="K287" s="352"/>
      <c r="L287" s="346"/>
      <c r="M287" s="346"/>
      <c r="N287" s="195"/>
      <c r="O287" s="56"/>
      <c r="P287" s="56"/>
      <c r="Q287" s="16"/>
      <c r="R287" s="16"/>
    </row>
    <row r="288" spans="1:18" ht="22.5" customHeight="1">
      <c r="A288" s="819"/>
      <c r="B288" s="812"/>
      <c r="C288" s="812"/>
      <c r="D288" s="812"/>
      <c r="E288" s="127"/>
      <c r="F288" s="146"/>
      <c r="G288" s="205"/>
      <c r="H288" s="205"/>
      <c r="I288" s="201"/>
      <c r="J288" s="359"/>
      <c r="K288" s="360"/>
      <c r="L288" s="359"/>
      <c r="M288" s="359"/>
      <c r="N288" s="201"/>
      <c r="O288" s="88"/>
      <c r="P288" s="88"/>
      <c r="Q288" s="69"/>
      <c r="R288" s="69"/>
    </row>
    <row r="289" spans="1:18" ht="43.5" customHeight="1">
      <c r="A289" s="790"/>
      <c r="B289" s="788"/>
      <c r="C289" s="788"/>
      <c r="D289" s="788"/>
      <c r="E289" s="93"/>
      <c r="F289" s="128"/>
      <c r="G289" s="199"/>
      <c r="H289" s="199"/>
      <c r="I289" s="195"/>
      <c r="J289" s="346"/>
      <c r="K289" s="352"/>
      <c r="L289" s="346"/>
      <c r="M289" s="365"/>
      <c r="N289" s="195"/>
      <c r="O289" s="56"/>
      <c r="P289" s="56"/>
      <c r="Q289" s="16"/>
      <c r="R289" s="16"/>
    </row>
    <row r="290" spans="1:18" ht="57.75" customHeight="1">
      <c r="A290" s="790"/>
      <c r="B290" s="788"/>
      <c r="C290" s="788"/>
      <c r="D290" s="789"/>
      <c r="E290" s="93"/>
      <c r="F290" s="128"/>
      <c r="G290" s="199"/>
      <c r="H290" s="199"/>
      <c r="I290" s="195"/>
      <c r="J290" s="346"/>
      <c r="K290" s="352"/>
      <c r="L290" s="346"/>
      <c r="M290" s="346"/>
      <c r="N290" s="195"/>
      <c r="O290" s="56"/>
      <c r="P290" s="56"/>
      <c r="Q290" s="16"/>
      <c r="R290" s="16"/>
    </row>
    <row r="291" spans="1:18" ht="34.5" customHeight="1">
      <c r="A291" s="819"/>
      <c r="B291" s="812"/>
      <c r="C291" s="812"/>
      <c r="D291" s="820"/>
      <c r="E291" s="127"/>
      <c r="F291" s="146"/>
      <c r="G291" s="205"/>
      <c r="H291" s="205"/>
      <c r="I291" s="201"/>
      <c r="J291" s="359"/>
      <c r="K291" s="202"/>
      <c r="L291" s="201"/>
      <c r="M291" s="201"/>
      <c r="N291" s="201"/>
      <c r="O291" s="88"/>
      <c r="P291" s="88"/>
      <c r="Q291" s="69"/>
      <c r="R291" s="69"/>
    </row>
    <row r="292" spans="1:18" ht="60.75" customHeight="1">
      <c r="A292" s="791"/>
      <c r="B292" s="788"/>
      <c r="C292" s="788"/>
      <c r="D292" s="789"/>
      <c r="E292" s="93"/>
      <c r="F292" s="128"/>
      <c r="G292" s="199"/>
      <c r="H292" s="199"/>
      <c r="I292" s="195"/>
      <c r="J292" s="346"/>
      <c r="K292" s="352"/>
      <c r="L292" s="346"/>
      <c r="M292" s="195"/>
      <c r="N292" s="195"/>
      <c r="O292" s="56"/>
      <c r="P292" s="56"/>
      <c r="Q292" s="16"/>
      <c r="R292" s="16"/>
    </row>
    <row r="293" spans="1:21" ht="48" customHeight="1">
      <c r="A293" s="790"/>
      <c r="B293" s="788"/>
      <c r="C293" s="788"/>
      <c r="D293" s="788"/>
      <c r="E293" s="93"/>
      <c r="F293" s="128"/>
      <c r="G293" s="199"/>
      <c r="H293" s="199"/>
      <c r="I293" s="195"/>
      <c r="J293" s="346"/>
      <c r="K293" s="352"/>
      <c r="L293" s="346"/>
      <c r="M293" s="346"/>
      <c r="N293" s="195"/>
      <c r="O293" s="56"/>
      <c r="P293" s="56"/>
      <c r="Q293" s="16"/>
      <c r="R293" s="16"/>
      <c r="U293" s="6"/>
    </row>
    <row r="294" spans="1:18" ht="47.25" customHeight="1">
      <c r="A294" s="790"/>
      <c r="B294" s="788"/>
      <c r="C294" s="788"/>
      <c r="D294" s="789"/>
      <c r="E294" s="93"/>
      <c r="F294" s="128"/>
      <c r="G294" s="199"/>
      <c r="H294" s="199"/>
      <c r="I294" s="195"/>
      <c r="J294" s="346"/>
      <c r="K294" s="352"/>
      <c r="L294" s="346"/>
      <c r="M294" s="346"/>
      <c r="N294" s="195"/>
      <c r="O294" s="56"/>
      <c r="P294" s="56"/>
      <c r="Q294" s="16"/>
      <c r="R294" s="16"/>
    </row>
    <row r="295" spans="1:18" ht="53.25" customHeight="1">
      <c r="A295" s="790"/>
      <c r="B295" s="788"/>
      <c r="C295" s="788"/>
      <c r="D295" s="789"/>
      <c r="E295" s="93"/>
      <c r="F295" s="128"/>
      <c r="G295" s="199"/>
      <c r="H295" s="199"/>
      <c r="I295" s="195"/>
      <c r="J295" s="346"/>
      <c r="K295" s="352"/>
      <c r="L295" s="346"/>
      <c r="M295" s="196"/>
      <c r="N295" s="195"/>
      <c r="O295" s="56"/>
      <c r="P295" s="56"/>
      <c r="Q295" s="16"/>
      <c r="R295" s="16"/>
    </row>
    <row r="296" spans="1:18" ht="85.5" customHeight="1">
      <c r="A296" s="790"/>
      <c r="B296" s="788"/>
      <c r="C296" s="788"/>
      <c r="D296" s="789"/>
      <c r="E296" s="93"/>
      <c r="F296" s="128"/>
      <c r="G296" s="199"/>
      <c r="H296" s="199"/>
      <c r="I296" s="195"/>
      <c r="J296" s="346"/>
      <c r="K296" s="352"/>
      <c r="L296" s="346"/>
      <c r="M296" s="346"/>
      <c r="N296" s="195"/>
      <c r="O296" s="56"/>
      <c r="P296" s="56"/>
      <c r="Q296" s="16"/>
      <c r="R296" s="16"/>
    </row>
    <row r="297" spans="1:18" ht="71.25" customHeight="1">
      <c r="A297" s="790"/>
      <c r="B297" s="788"/>
      <c r="C297" s="788"/>
      <c r="D297" s="789"/>
      <c r="E297" s="93"/>
      <c r="F297" s="128"/>
      <c r="G297" s="199"/>
      <c r="H297" s="199"/>
      <c r="I297" s="195"/>
      <c r="J297" s="346"/>
      <c r="K297" s="352"/>
      <c r="L297" s="346"/>
      <c r="M297" s="365"/>
      <c r="N297" s="195"/>
      <c r="O297" s="56"/>
      <c r="P297" s="56"/>
      <c r="Q297" s="16"/>
      <c r="R297" s="16"/>
    </row>
    <row r="298" spans="1:18" ht="50.25" customHeight="1">
      <c r="A298" s="790"/>
      <c r="B298" s="788"/>
      <c r="C298" s="788"/>
      <c r="D298" s="789"/>
      <c r="E298" s="93"/>
      <c r="F298" s="128"/>
      <c r="G298" s="199"/>
      <c r="H298" s="199"/>
      <c r="I298" s="195"/>
      <c r="J298" s="346"/>
      <c r="K298" s="352"/>
      <c r="L298" s="346"/>
      <c r="M298" s="365"/>
      <c r="N298" s="195"/>
      <c r="O298" s="56"/>
      <c r="P298" s="56"/>
      <c r="Q298" s="16"/>
      <c r="R298" s="16"/>
    </row>
    <row r="299" spans="1:18" ht="74.25" customHeight="1">
      <c r="A299" s="790"/>
      <c r="B299" s="788"/>
      <c r="C299" s="788"/>
      <c r="D299" s="788"/>
      <c r="E299" s="93"/>
      <c r="F299" s="128"/>
      <c r="G299" s="199"/>
      <c r="H299" s="199"/>
      <c r="I299" s="195"/>
      <c r="J299" s="346"/>
      <c r="K299" s="352"/>
      <c r="L299" s="346"/>
      <c r="M299" s="346"/>
      <c r="N299" s="195"/>
      <c r="O299" s="56"/>
      <c r="P299" s="56"/>
      <c r="Q299" s="16"/>
      <c r="R299" s="16"/>
    </row>
    <row r="300" spans="1:18" ht="75.75" customHeight="1">
      <c r="A300" s="790"/>
      <c r="B300" s="788"/>
      <c r="C300" s="788"/>
      <c r="D300" s="788"/>
      <c r="E300" s="93"/>
      <c r="F300" s="128"/>
      <c r="G300" s="199"/>
      <c r="H300" s="199"/>
      <c r="I300" s="195"/>
      <c r="J300" s="346"/>
      <c r="K300" s="352"/>
      <c r="L300" s="346"/>
      <c r="M300" s="346"/>
      <c r="N300" s="195"/>
      <c r="O300" s="56"/>
      <c r="P300" s="56"/>
      <c r="Q300" s="16"/>
      <c r="R300" s="16"/>
    </row>
    <row r="301" spans="1:18" ht="27.75" customHeight="1">
      <c r="A301" s="791"/>
      <c r="B301" s="788"/>
      <c r="C301" s="788"/>
      <c r="D301" s="788"/>
      <c r="E301" s="93"/>
      <c r="F301" s="128"/>
      <c r="G301" s="199"/>
      <c r="H301" s="199"/>
      <c r="I301" s="195"/>
      <c r="J301" s="346"/>
      <c r="K301" s="352"/>
      <c r="L301" s="346"/>
      <c r="M301" s="195"/>
      <c r="N301" s="195"/>
      <c r="O301" s="56"/>
      <c r="P301" s="56"/>
      <c r="Q301" s="16"/>
      <c r="R301" s="16"/>
    </row>
    <row r="302" spans="1:18" ht="102.75" customHeight="1">
      <c r="A302" s="790"/>
      <c r="B302" s="788"/>
      <c r="C302" s="788"/>
      <c r="D302" s="788"/>
      <c r="E302" s="93"/>
      <c r="F302" s="128"/>
      <c r="G302" s="199"/>
      <c r="H302" s="199"/>
      <c r="I302" s="195"/>
      <c r="J302" s="346"/>
      <c r="K302" s="352"/>
      <c r="L302" s="346"/>
      <c r="M302" s="346"/>
      <c r="N302" s="195"/>
      <c r="O302" s="56"/>
      <c r="P302" s="56"/>
      <c r="Q302" s="16"/>
      <c r="R302" s="16"/>
    </row>
    <row r="303" spans="1:18" ht="121.5" customHeight="1">
      <c r="A303" s="790"/>
      <c r="B303" s="788"/>
      <c r="C303" s="788"/>
      <c r="D303" s="788"/>
      <c r="E303" s="93"/>
      <c r="F303" s="128"/>
      <c r="G303" s="199"/>
      <c r="H303" s="199"/>
      <c r="I303" s="195"/>
      <c r="J303" s="346"/>
      <c r="K303" s="352"/>
      <c r="L303" s="346"/>
      <c r="M303" s="195"/>
      <c r="N303" s="195"/>
      <c r="O303" s="56"/>
      <c r="P303" s="56"/>
      <c r="Q303" s="16"/>
      <c r="R303" s="16"/>
    </row>
    <row r="304" spans="1:18" ht="87.75" customHeight="1">
      <c r="A304" s="790"/>
      <c r="B304" s="788"/>
      <c r="C304" s="788"/>
      <c r="D304" s="788"/>
      <c r="E304" s="93"/>
      <c r="F304" s="128"/>
      <c r="G304" s="199"/>
      <c r="H304" s="199"/>
      <c r="I304" s="195"/>
      <c r="J304" s="346"/>
      <c r="K304" s="352"/>
      <c r="L304" s="346"/>
      <c r="M304" s="346"/>
      <c r="N304" s="195"/>
      <c r="O304" s="56"/>
      <c r="P304" s="56"/>
      <c r="Q304" s="16"/>
      <c r="R304" s="16"/>
    </row>
    <row r="305" spans="1:18" ht="119.25" customHeight="1">
      <c r="A305" s="790"/>
      <c r="B305" s="788"/>
      <c r="C305" s="788"/>
      <c r="D305" s="788"/>
      <c r="E305" s="93"/>
      <c r="F305" s="128"/>
      <c r="G305" s="199"/>
      <c r="H305" s="199"/>
      <c r="I305" s="195"/>
      <c r="J305" s="346"/>
      <c r="K305" s="352"/>
      <c r="L305" s="346"/>
      <c r="M305" s="346"/>
      <c r="N305" s="195"/>
      <c r="O305" s="56"/>
      <c r="P305" s="56"/>
      <c r="Q305" s="16"/>
      <c r="R305" s="16"/>
    </row>
    <row r="306" spans="1:18" ht="102" customHeight="1">
      <c r="A306" s="790"/>
      <c r="B306" s="788"/>
      <c r="C306" s="788"/>
      <c r="D306" s="788"/>
      <c r="E306" s="93"/>
      <c r="F306" s="128"/>
      <c r="G306" s="346"/>
      <c r="H306" s="346"/>
      <c r="I306" s="346"/>
      <c r="J306" s="346"/>
      <c r="K306" s="352"/>
      <c r="L306" s="346"/>
      <c r="M306" s="346"/>
      <c r="N306" s="195"/>
      <c r="O306" s="56"/>
      <c r="P306" s="56"/>
      <c r="Q306" s="16"/>
      <c r="R306" s="16"/>
    </row>
    <row r="307" spans="1:18" ht="109.5" customHeight="1">
      <c r="A307" s="790"/>
      <c r="B307" s="788"/>
      <c r="C307" s="788"/>
      <c r="D307" s="788"/>
      <c r="E307" s="93"/>
      <c r="F307" s="171"/>
      <c r="G307" s="199"/>
      <c r="H307" s="199"/>
      <c r="I307" s="195"/>
      <c r="J307" s="346"/>
      <c r="K307" s="352"/>
      <c r="L307" s="346"/>
      <c r="M307" s="195"/>
      <c r="N307" s="195"/>
      <c r="O307" s="56"/>
      <c r="P307" s="56"/>
      <c r="Q307" s="16"/>
      <c r="R307" s="16"/>
    </row>
    <row r="308" spans="1:18" ht="112.5" customHeight="1">
      <c r="A308" s="790"/>
      <c r="B308" s="788"/>
      <c r="C308" s="788"/>
      <c r="D308" s="788"/>
      <c r="E308" s="93"/>
      <c r="F308" s="306"/>
      <c r="G308" s="199"/>
      <c r="H308" s="199"/>
      <c r="I308" s="195"/>
      <c r="J308" s="346"/>
      <c r="K308" s="352"/>
      <c r="L308" s="346"/>
      <c r="M308" s="346"/>
      <c r="N308" s="195"/>
      <c r="O308" s="56"/>
      <c r="P308" s="56"/>
      <c r="Q308" s="16"/>
      <c r="R308" s="16"/>
    </row>
    <row r="309" spans="1:18" ht="55.5" customHeight="1" thickBot="1">
      <c r="A309" s="790"/>
      <c r="B309" s="788"/>
      <c r="C309" s="788"/>
      <c r="D309" s="788"/>
      <c r="E309" s="93"/>
      <c r="F309" s="128"/>
      <c r="G309" s="199"/>
      <c r="H309" s="199"/>
      <c r="I309" s="195"/>
      <c r="J309" s="346"/>
      <c r="K309" s="352"/>
      <c r="L309" s="346"/>
      <c r="M309" s="195"/>
      <c r="N309" s="195"/>
      <c r="O309" s="56"/>
      <c r="P309" s="56"/>
      <c r="Q309" s="16"/>
      <c r="R309" s="16"/>
    </row>
    <row r="310" spans="1:18" ht="122.25" customHeight="1">
      <c r="A310" s="843"/>
      <c r="B310" s="844"/>
      <c r="C310" s="844"/>
      <c r="D310" s="844"/>
      <c r="E310" s="135"/>
      <c r="F310" s="138"/>
      <c r="G310" s="199"/>
      <c r="H310" s="199"/>
      <c r="I310" s="195"/>
      <c r="J310" s="346"/>
      <c r="K310" s="352"/>
      <c r="L310" s="346"/>
      <c r="M310" s="346"/>
      <c r="N310" s="195"/>
      <c r="O310" s="56"/>
      <c r="P310" s="56"/>
      <c r="Q310" s="16"/>
      <c r="R310" s="16"/>
    </row>
    <row r="311" spans="1:18" ht="90.75" customHeight="1">
      <c r="A311" s="803"/>
      <c r="B311" s="804"/>
      <c r="C311" s="804"/>
      <c r="D311" s="804"/>
      <c r="E311" s="135"/>
      <c r="F311" s="138"/>
      <c r="G311" s="199"/>
      <c r="H311" s="199"/>
      <c r="I311" s="195"/>
      <c r="J311" s="346"/>
      <c r="K311" s="347"/>
      <c r="L311" s="348"/>
      <c r="M311" s="348"/>
      <c r="N311" s="195"/>
      <c r="O311" s="56"/>
      <c r="P311" s="56"/>
      <c r="Q311" s="16"/>
      <c r="R311" s="16"/>
    </row>
    <row r="312" spans="1:18" ht="78.75" customHeight="1">
      <c r="A312" s="803"/>
      <c r="B312" s="804"/>
      <c r="C312" s="804"/>
      <c r="D312" s="804"/>
      <c r="E312" s="135"/>
      <c r="F312" s="172"/>
      <c r="G312" s="199"/>
      <c r="H312" s="199"/>
      <c r="I312" s="195"/>
      <c r="J312" s="346"/>
      <c r="K312" s="352"/>
      <c r="L312" s="346"/>
      <c r="M312" s="346"/>
      <c r="N312" s="195"/>
      <c r="O312" s="56"/>
      <c r="P312" s="56"/>
      <c r="Q312" s="16"/>
      <c r="R312" s="16"/>
    </row>
    <row r="313" spans="1:18" ht="135" customHeight="1">
      <c r="A313" s="803"/>
      <c r="B313" s="804"/>
      <c r="C313" s="804"/>
      <c r="D313" s="804"/>
      <c r="E313" s="135"/>
      <c r="F313" s="96"/>
      <c r="G313" s="199"/>
      <c r="H313" s="199"/>
      <c r="I313" s="195"/>
      <c r="J313" s="346"/>
      <c r="K313" s="347"/>
      <c r="L313" s="348"/>
      <c r="M313" s="195"/>
      <c r="N313" s="195"/>
      <c r="O313" s="56"/>
      <c r="P313" s="56"/>
      <c r="Q313" s="16"/>
      <c r="R313" s="16"/>
    </row>
    <row r="314" spans="1:18" ht="132.75" customHeight="1">
      <c r="A314" s="803"/>
      <c r="B314" s="804"/>
      <c r="C314" s="804"/>
      <c r="D314" s="804"/>
      <c r="E314" s="135"/>
      <c r="F314" s="138"/>
      <c r="G314" s="199"/>
      <c r="H314" s="199"/>
      <c r="I314" s="195"/>
      <c r="J314" s="346"/>
      <c r="K314" s="352"/>
      <c r="L314" s="346"/>
      <c r="M314" s="195"/>
      <c r="N314" s="195"/>
      <c r="O314" s="56"/>
      <c r="P314" s="56"/>
      <c r="Q314" s="16"/>
      <c r="R314" s="16"/>
    </row>
    <row r="315" spans="1:18" ht="103.5" customHeight="1">
      <c r="A315" s="803"/>
      <c r="B315" s="804"/>
      <c r="C315" s="804"/>
      <c r="D315" s="804"/>
      <c r="E315" s="135"/>
      <c r="F315" s="138"/>
      <c r="G315" s="199"/>
      <c r="H315" s="199"/>
      <c r="I315" s="195"/>
      <c r="J315" s="346"/>
      <c r="K315" s="352"/>
      <c r="L315" s="346"/>
      <c r="M315" s="195"/>
      <c r="N315" s="195"/>
      <c r="O315" s="56"/>
      <c r="P315" s="56"/>
      <c r="Q315" s="16"/>
      <c r="R315" s="16"/>
    </row>
    <row r="316" spans="1:18" ht="83.25" customHeight="1">
      <c r="A316" s="803"/>
      <c r="B316" s="804"/>
      <c r="C316" s="804"/>
      <c r="D316" s="804"/>
      <c r="E316" s="135"/>
      <c r="F316" s="138"/>
      <c r="G316" s="199"/>
      <c r="H316" s="199"/>
      <c r="I316" s="195"/>
      <c r="J316" s="346"/>
      <c r="K316" s="352"/>
      <c r="L316" s="346"/>
      <c r="M316" s="195"/>
      <c r="N316" s="195"/>
      <c r="O316" s="56"/>
      <c r="P316" s="56"/>
      <c r="Q316" s="16"/>
      <c r="R316" s="16"/>
    </row>
    <row r="317" spans="1:18" ht="84" customHeight="1">
      <c r="A317" s="803"/>
      <c r="B317" s="804"/>
      <c r="C317" s="804"/>
      <c r="D317" s="804"/>
      <c r="E317" s="135"/>
      <c r="F317" s="99"/>
      <c r="G317" s="199"/>
      <c r="H317" s="199"/>
      <c r="I317" s="195"/>
      <c r="J317" s="346"/>
      <c r="K317" s="352"/>
      <c r="L317" s="346"/>
      <c r="M317" s="346"/>
      <c r="N317" s="195"/>
      <c r="O317" s="56"/>
      <c r="P317" s="56"/>
      <c r="Q317" s="16"/>
      <c r="R317" s="16"/>
    </row>
    <row r="318" spans="1:21" ht="55.5" customHeight="1">
      <c r="A318" s="840"/>
      <c r="B318" s="840"/>
      <c r="C318" s="840"/>
      <c r="D318" s="841"/>
      <c r="E318" s="331"/>
      <c r="F318" s="331"/>
      <c r="G318" s="331"/>
      <c r="H318" s="331"/>
      <c r="I318" s="326"/>
      <c r="J318" s="350"/>
      <c r="K318" s="362"/>
      <c r="L318" s="350"/>
      <c r="M318" s="326"/>
      <c r="N318" s="326"/>
      <c r="O318" s="328"/>
      <c r="P318" s="328"/>
      <c r="Q318" s="329"/>
      <c r="R318" s="329"/>
      <c r="S318" s="311"/>
      <c r="T318" s="311"/>
      <c r="U318" s="6"/>
    </row>
    <row r="319" spans="1:18" ht="81.75" customHeight="1">
      <c r="A319" s="803"/>
      <c r="B319" s="804"/>
      <c r="C319" s="804"/>
      <c r="D319" s="804"/>
      <c r="E319" s="135"/>
      <c r="F319" s="138"/>
      <c r="G319" s="212"/>
      <c r="H319" s="199"/>
      <c r="I319" s="195"/>
      <c r="J319" s="346"/>
      <c r="K319" s="352"/>
      <c r="L319" s="346"/>
      <c r="M319" s="195"/>
      <c r="N319" s="195"/>
      <c r="O319" s="56"/>
      <c r="P319" s="56"/>
      <c r="Q319" s="16"/>
      <c r="R319" s="16"/>
    </row>
    <row r="320" spans="1:18" ht="83.25" customHeight="1">
      <c r="A320" s="803"/>
      <c r="B320" s="804"/>
      <c r="C320" s="804"/>
      <c r="D320" s="804"/>
      <c r="E320" s="135"/>
      <c r="F320" s="138"/>
      <c r="G320" s="199"/>
      <c r="H320" s="199"/>
      <c r="I320" s="195"/>
      <c r="J320" s="346"/>
      <c r="K320" s="352"/>
      <c r="L320" s="346"/>
      <c r="M320" s="195"/>
      <c r="N320" s="195"/>
      <c r="O320" s="56"/>
      <c r="P320" s="56"/>
      <c r="Q320" s="16"/>
      <c r="R320" s="16"/>
    </row>
    <row r="321" spans="1:18" ht="135.75" customHeight="1">
      <c r="A321" s="823"/>
      <c r="B321" s="823"/>
      <c r="C321" s="823"/>
      <c r="D321" s="823"/>
      <c r="E321" s="135"/>
      <c r="F321" s="138"/>
      <c r="G321" s="346"/>
      <c r="H321" s="346"/>
      <c r="I321" s="346"/>
      <c r="J321" s="346"/>
      <c r="K321" s="352"/>
      <c r="L321" s="346"/>
      <c r="M321" s="195"/>
      <c r="N321" s="195"/>
      <c r="O321" s="56"/>
      <c r="P321" s="56"/>
      <c r="Q321" s="16"/>
      <c r="R321" s="16"/>
    </row>
    <row r="322" spans="1:20" ht="40.5" customHeight="1">
      <c r="A322" s="824"/>
      <c r="B322" s="825"/>
      <c r="C322" s="825"/>
      <c r="D322" s="825"/>
      <c r="E322" s="135"/>
      <c r="F322" s="138"/>
      <c r="G322" s="346"/>
      <c r="H322" s="346"/>
      <c r="I322" s="346"/>
      <c r="J322" s="346"/>
      <c r="K322" s="352"/>
      <c r="L322" s="346"/>
      <c r="M322" s="346"/>
      <c r="N322" s="195"/>
      <c r="O322" s="56"/>
      <c r="P322" s="56"/>
      <c r="Q322" s="16"/>
      <c r="R322" s="16"/>
      <c r="S322" s="311"/>
      <c r="T322" s="311"/>
    </row>
    <row r="323" spans="1:20" ht="81" customHeight="1">
      <c r="A323" s="803"/>
      <c r="B323" s="804"/>
      <c r="C323" s="804"/>
      <c r="D323" s="828"/>
      <c r="E323" s="135"/>
      <c r="F323" s="138"/>
      <c r="G323" s="346"/>
      <c r="H323" s="346"/>
      <c r="I323" s="346"/>
      <c r="J323" s="346"/>
      <c r="K323" s="352"/>
      <c r="L323" s="346"/>
      <c r="M323" s="346"/>
      <c r="N323" s="195"/>
      <c r="O323" s="56"/>
      <c r="P323" s="56"/>
      <c r="Q323" s="16"/>
      <c r="R323" s="16"/>
      <c r="S323" s="311"/>
      <c r="T323" s="311"/>
    </row>
    <row r="324" spans="1:20" ht="69" customHeight="1">
      <c r="A324" s="803"/>
      <c r="B324" s="804"/>
      <c r="C324" s="804"/>
      <c r="D324" s="828"/>
      <c r="E324" s="135"/>
      <c r="F324" s="138"/>
      <c r="G324" s="346"/>
      <c r="H324" s="346"/>
      <c r="I324" s="346"/>
      <c r="J324" s="346"/>
      <c r="K324" s="352"/>
      <c r="L324" s="346"/>
      <c r="M324" s="195"/>
      <c r="N324" s="195"/>
      <c r="O324" s="56"/>
      <c r="P324" s="56"/>
      <c r="Q324" s="16"/>
      <c r="R324" s="16"/>
      <c r="S324" s="311"/>
      <c r="T324" s="311"/>
    </row>
    <row r="325" spans="1:20" s="6" customFormat="1" ht="44.25" customHeight="1" thickBot="1">
      <c r="A325" s="838"/>
      <c r="B325" s="839"/>
      <c r="C325" s="839"/>
      <c r="D325" s="839"/>
      <c r="E325" s="127"/>
      <c r="F325" s="146"/>
      <c r="G325" s="359"/>
      <c r="H325" s="359"/>
      <c r="I325" s="359"/>
      <c r="J325" s="359"/>
      <c r="K325" s="360"/>
      <c r="L325" s="359"/>
      <c r="M325" s="201"/>
      <c r="N325" s="201"/>
      <c r="O325" s="88"/>
      <c r="P325" s="88"/>
      <c r="Q325" s="69"/>
      <c r="R325" s="69"/>
      <c r="S325" s="311"/>
      <c r="T325" s="311"/>
    </row>
    <row r="326" spans="1:20" s="6" customFormat="1" ht="51" customHeight="1" thickBot="1">
      <c r="A326" s="827"/>
      <c r="B326" s="793"/>
      <c r="C326" s="793"/>
      <c r="D326" s="793"/>
      <c r="E326" s="330"/>
      <c r="F326" s="332"/>
      <c r="G326" s="368"/>
      <c r="H326" s="368"/>
      <c r="I326" s="368"/>
      <c r="J326" s="350"/>
      <c r="K326" s="362"/>
      <c r="L326" s="368"/>
      <c r="M326" s="326"/>
      <c r="N326" s="326"/>
      <c r="O326" s="328"/>
      <c r="P326" s="328"/>
      <c r="Q326" s="329"/>
      <c r="R326" s="329"/>
      <c r="S326" s="311"/>
      <c r="T326" s="311"/>
    </row>
    <row r="327" spans="1:20" s="6" customFormat="1" ht="28.5" customHeight="1" thickBot="1">
      <c r="A327" s="792"/>
      <c r="B327" s="793"/>
      <c r="C327" s="793"/>
      <c r="D327" s="793"/>
      <c r="E327" s="330"/>
      <c r="F327" s="332"/>
      <c r="G327" s="350"/>
      <c r="H327" s="350"/>
      <c r="I327" s="350"/>
      <c r="J327" s="350"/>
      <c r="K327" s="362"/>
      <c r="L327" s="350"/>
      <c r="M327" s="326"/>
      <c r="N327" s="326"/>
      <c r="O327" s="328"/>
      <c r="P327" s="328"/>
      <c r="Q327" s="329"/>
      <c r="R327" s="329"/>
      <c r="S327" s="315"/>
      <c r="T327" s="315"/>
    </row>
    <row r="328" spans="1:20" s="6" customFormat="1" ht="110.25" customHeight="1">
      <c r="A328" s="791"/>
      <c r="B328" s="788"/>
      <c r="C328" s="788"/>
      <c r="D328" s="788"/>
      <c r="E328" s="93"/>
      <c r="F328" s="128"/>
      <c r="G328" s="346"/>
      <c r="H328" s="346"/>
      <c r="I328" s="346"/>
      <c r="J328" s="346"/>
      <c r="K328" s="352"/>
      <c r="L328" s="346"/>
      <c r="M328" s="346"/>
      <c r="N328" s="195"/>
      <c r="O328" s="56"/>
      <c r="P328" s="56"/>
      <c r="Q328" s="16"/>
      <c r="R328" s="16"/>
      <c r="S328" s="42"/>
      <c r="T328" s="42"/>
    </row>
    <row r="329" spans="1:20" s="6" customFormat="1" ht="35.25" customHeight="1">
      <c r="A329" s="792"/>
      <c r="B329" s="793"/>
      <c r="C329" s="793"/>
      <c r="D329" s="794"/>
      <c r="E329" s="330"/>
      <c r="F329" s="333"/>
      <c r="G329" s="350"/>
      <c r="H329" s="350"/>
      <c r="I329" s="350"/>
      <c r="J329" s="350"/>
      <c r="K329" s="362"/>
      <c r="L329" s="350"/>
      <c r="M329" s="326"/>
      <c r="N329" s="326"/>
      <c r="O329" s="328"/>
      <c r="P329" s="328"/>
      <c r="Q329" s="329"/>
      <c r="R329" s="329"/>
      <c r="S329" s="311"/>
      <c r="T329" s="311"/>
    </row>
    <row r="330" spans="1:20" s="6" customFormat="1" ht="44.25" customHeight="1">
      <c r="A330" s="790"/>
      <c r="B330" s="788"/>
      <c r="C330" s="788"/>
      <c r="D330" s="789"/>
      <c r="E330" s="93"/>
      <c r="F330" s="173"/>
      <c r="G330" s="418"/>
      <c r="H330" s="418"/>
      <c r="I330" s="418"/>
      <c r="J330" s="418"/>
      <c r="K330" s="419"/>
      <c r="L330" s="418"/>
      <c r="M330" s="222"/>
      <c r="N330" s="259"/>
      <c r="O330" s="16"/>
      <c r="P330" s="16"/>
      <c r="Q330" s="16"/>
      <c r="R330" s="16"/>
      <c r="S330" s="311"/>
      <c r="T330" s="311"/>
    </row>
    <row r="331" spans="1:20" s="6" customFormat="1" ht="63.75" customHeight="1">
      <c r="A331" s="790"/>
      <c r="B331" s="788"/>
      <c r="C331" s="788"/>
      <c r="D331" s="788"/>
      <c r="E331" s="93"/>
      <c r="F331" s="128"/>
      <c r="G331" s="418"/>
      <c r="H331" s="418"/>
      <c r="I331" s="418"/>
      <c r="J331" s="418"/>
      <c r="K331" s="419"/>
      <c r="L331" s="418"/>
      <c r="M331" s="195"/>
      <c r="N331" s="199"/>
      <c r="O331" s="56"/>
      <c r="P331" s="56"/>
      <c r="Q331" s="16"/>
      <c r="R331" s="16"/>
      <c r="S331" s="7"/>
      <c r="T331" s="7"/>
    </row>
    <row r="332" spans="1:20" s="6" customFormat="1" ht="96.75" customHeight="1">
      <c r="A332" s="790"/>
      <c r="B332" s="788"/>
      <c r="C332" s="788"/>
      <c r="D332" s="788"/>
      <c r="E332" s="93"/>
      <c r="F332" s="128"/>
      <c r="G332" s="346"/>
      <c r="H332" s="346"/>
      <c r="I332" s="346"/>
      <c r="J332" s="346"/>
      <c r="K332" s="352"/>
      <c r="L332" s="346"/>
      <c r="M332" s="195"/>
      <c r="N332" s="199"/>
      <c r="O332" s="56"/>
      <c r="P332" s="56"/>
      <c r="Q332" s="16"/>
      <c r="R332" s="16"/>
      <c r="S332" s="7"/>
      <c r="T332" s="7"/>
    </row>
    <row r="333" spans="1:20" s="6" customFormat="1" ht="45.75" customHeight="1">
      <c r="A333" s="810"/>
      <c r="B333" s="810"/>
      <c r="C333" s="810"/>
      <c r="D333" s="826"/>
      <c r="E333" s="133"/>
      <c r="F333" s="126"/>
      <c r="G333" s="416"/>
      <c r="H333" s="416"/>
      <c r="I333" s="416"/>
      <c r="J333" s="416"/>
      <c r="K333" s="417"/>
      <c r="L333" s="416"/>
      <c r="M333" s="214"/>
      <c r="N333" s="260"/>
      <c r="O333" s="88"/>
      <c r="P333" s="88"/>
      <c r="Q333" s="69"/>
      <c r="R333" s="16"/>
      <c r="S333" s="42"/>
      <c r="T333" s="42"/>
    </row>
    <row r="334" spans="1:20" s="6" customFormat="1" ht="54" customHeight="1">
      <c r="A334" s="822"/>
      <c r="B334" s="822"/>
      <c r="C334" s="822"/>
      <c r="D334" s="822"/>
      <c r="E334" s="93"/>
      <c r="F334" s="126"/>
      <c r="G334" s="348"/>
      <c r="H334" s="348"/>
      <c r="I334" s="348"/>
      <c r="J334" s="348"/>
      <c r="K334" s="347"/>
      <c r="L334" s="348"/>
      <c r="M334" s="200"/>
      <c r="N334" s="221"/>
      <c r="O334" s="16"/>
      <c r="P334" s="16"/>
      <c r="Q334" s="16"/>
      <c r="R334" s="16"/>
      <c r="S334" s="311"/>
      <c r="T334" s="311"/>
    </row>
    <row r="335" spans="1:20" s="6" customFormat="1" ht="95.25" customHeight="1">
      <c r="A335" s="829"/>
      <c r="B335" s="829"/>
      <c r="C335" s="829"/>
      <c r="D335" s="829"/>
      <c r="E335" s="93"/>
      <c r="F335" s="142"/>
      <c r="G335" s="346"/>
      <c r="H335" s="346"/>
      <c r="I335" s="346"/>
      <c r="J335" s="346"/>
      <c r="K335" s="352"/>
      <c r="L335" s="346"/>
      <c r="M335" s="195"/>
      <c r="N335" s="195"/>
      <c r="O335" s="83"/>
      <c r="P335" s="83"/>
      <c r="Q335" s="38"/>
      <c r="R335" s="38"/>
      <c r="S335" s="311"/>
      <c r="T335" s="311"/>
    </row>
    <row r="336" spans="1:20" s="6" customFormat="1" ht="70.5" customHeight="1">
      <c r="A336" s="808"/>
      <c r="B336" s="788"/>
      <c r="C336" s="788"/>
      <c r="D336" s="789"/>
      <c r="E336" s="93"/>
      <c r="F336" s="137"/>
      <c r="G336" s="365"/>
      <c r="H336" s="365"/>
      <c r="I336" s="365"/>
      <c r="J336" s="365"/>
      <c r="K336" s="365"/>
      <c r="L336" s="365"/>
      <c r="M336" s="195"/>
      <c r="N336" s="195"/>
      <c r="O336" s="16"/>
      <c r="P336" s="16"/>
      <c r="Q336" s="16"/>
      <c r="R336" s="16"/>
      <c r="S336" s="311"/>
      <c r="T336" s="311"/>
    </row>
    <row r="337" spans="1:19" s="6" customFormat="1" ht="44.25" customHeight="1">
      <c r="A337" s="788"/>
      <c r="B337" s="788"/>
      <c r="C337" s="788"/>
      <c r="D337" s="789"/>
      <c r="E337" s="93"/>
      <c r="F337" s="128"/>
      <c r="G337" s="346"/>
      <c r="H337" s="346"/>
      <c r="I337" s="346"/>
      <c r="J337" s="365"/>
      <c r="K337" s="352"/>
      <c r="L337" s="365"/>
      <c r="M337" s="346"/>
      <c r="N337" s="195"/>
      <c r="O337" s="56"/>
      <c r="P337" s="56"/>
      <c r="Q337" s="16"/>
      <c r="R337" s="16"/>
      <c r="S337" s="7"/>
    </row>
    <row r="338" spans="1:20" s="6" customFormat="1" ht="67.5" customHeight="1">
      <c r="A338" s="803"/>
      <c r="B338" s="804"/>
      <c r="C338" s="804"/>
      <c r="D338" s="804"/>
      <c r="E338" s="135"/>
      <c r="F338" s="174"/>
      <c r="G338" s="346"/>
      <c r="H338" s="346"/>
      <c r="I338" s="346"/>
      <c r="J338" s="346"/>
      <c r="K338" s="347"/>
      <c r="L338" s="348"/>
      <c r="M338" s="346"/>
      <c r="N338" s="195"/>
      <c r="O338" s="78"/>
      <c r="P338" s="78"/>
      <c r="Q338" s="20"/>
      <c r="R338" s="21"/>
      <c r="S338" s="17"/>
      <c r="T338" s="17"/>
    </row>
    <row r="339" spans="1:19" s="6" customFormat="1" ht="35.25" customHeight="1">
      <c r="A339" s="58"/>
      <c r="B339" s="59"/>
      <c r="C339" s="59"/>
      <c r="D339" s="59"/>
      <c r="E339" s="189"/>
      <c r="F339" s="60"/>
      <c r="G339" s="117"/>
      <c r="H339" s="117"/>
      <c r="I339" s="117"/>
      <c r="J339" s="119"/>
      <c r="K339" s="118"/>
      <c r="L339" s="119"/>
      <c r="M339" s="119"/>
      <c r="N339" s="22"/>
      <c r="O339" s="18"/>
      <c r="P339" s="18"/>
      <c r="Q339" s="18"/>
      <c r="R339" s="18"/>
      <c r="S339" s="7"/>
    </row>
    <row r="340" spans="1:18" ht="15" customHeight="1">
      <c r="A340"/>
      <c r="B340"/>
      <c r="C340"/>
      <c r="D340"/>
      <c r="E340" s="5"/>
      <c r="F340" s="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7:14" ht="12.75">
      <c r="G341" s="29"/>
      <c r="H341" s="29"/>
      <c r="I341" s="29"/>
      <c r="J341" s="29"/>
      <c r="K341" s="29"/>
      <c r="L341" s="39"/>
      <c r="M341" s="29"/>
      <c r="N341" s="29"/>
    </row>
    <row r="342" spans="7:14" ht="12.75">
      <c r="G342" s="22"/>
      <c r="H342" s="34"/>
      <c r="I342" s="22"/>
      <c r="J342" s="22"/>
      <c r="K342" s="22"/>
      <c r="L342" s="22"/>
      <c r="M342" s="22"/>
      <c r="N342" s="22"/>
    </row>
    <row r="343" spans="6:17" ht="30.75" customHeight="1">
      <c r="F343" s="28" t="s">
        <v>39</v>
      </c>
      <c r="G343" s="264"/>
      <c r="H343" s="264"/>
      <c r="I343" s="264"/>
      <c r="J343" s="264"/>
      <c r="K343" s="264"/>
      <c r="L343" s="264"/>
      <c r="M343" s="264"/>
      <c r="N343" s="264"/>
      <c r="O343" s="265"/>
      <c r="P343" s="265"/>
      <c r="Q343" s="42"/>
    </row>
    <row r="344" spans="2:14" ht="30.75" customHeight="1">
      <c r="B344" s="28" t="s">
        <v>4</v>
      </c>
      <c r="F344" s="28">
        <f aca="true" t="shared" si="0" ref="F344:M344">F348+F350</f>
        <v>118</v>
      </c>
      <c r="G344" s="344">
        <f t="shared" si="0"/>
        <v>0</v>
      </c>
      <c r="H344" s="344">
        <f t="shared" si="0"/>
        <v>0</v>
      </c>
      <c r="I344" s="344">
        <f t="shared" si="0"/>
        <v>0</v>
      </c>
      <c r="J344" s="344">
        <f t="shared" si="0"/>
        <v>0</v>
      </c>
      <c r="K344" s="344">
        <f t="shared" si="0"/>
        <v>0</v>
      </c>
      <c r="L344" s="344">
        <f t="shared" si="0"/>
        <v>0</v>
      </c>
      <c r="M344" s="344">
        <f t="shared" si="0"/>
        <v>0</v>
      </c>
      <c r="N344" s="22"/>
    </row>
    <row r="345" spans="6:16" ht="30.75" customHeight="1">
      <c r="F345" s="263"/>
      <c r="K345" s="343">
        <f>K346+'забивалка 2'!BW61+'забивалка 2'!BW62</f>
        <v>0</v>
      </c>
      <c r="L345" s="343">
        <f>L346+'забивалка 2'!BX61+'забивалка 2'!BX62</f>
        <v>0</v>
      </c>
      <c r="M345" s="319">
        <f>M346+'забивалка 2'!BY61+'забивалка 2'!BY62</f>
        <v>0</v>
      </c>
      <c r="N345" s="69" t="s">
        <v>32</v>
      </c>
      <c r="O345" s="69"/>
      <c r="P345" s="612"/>
    </row>
    <row r="346" spans="1:19" s="30" customFormat="1" ht="30.75" customHeight="1">
      <c r="A346" s="68" t="s">
        <v>43</v>
      </c>
      <c r="B346" s="68"/>
      <c r="C346" s="68"/>
      <c r="D346" s="145"/>
      <c r="E346" s="68"/>
      <c r="F346" s="268"/>
      <c r="G346" s="319">
        <f>G11+G12+G13+G14+G17+G18+G19+G21+G22+G23+G25+G26+G28+G30+G32+G34+G38+G40+G41+G42+G55+G59+G69+G71+G78+G79+G80+G84+G86+G87+G89+G92+G93+G94+G98+G106+G109+G110+G111+G121+G122+G123+G124+G125+G126+G127+G128+G131+G132+G133+G135+G136+G138+G139+G141+G143+G144+G145+G146+G147+G148+G149+G150+G151+G152+G153+G154+G155+G156+G157+G159+G160+G161+G163+G164+G165+G166+G167+G169+G170+G172+G173+G176+G177+G179+G180+G181+G182+G183+G185+G187+G205+G207+G208+G209+G210+G211+G215+G217+G222+G224+G227+G228+G229+G231+G232+G233+G234+G235+G236+G239+G318+G322+G323+G324+G325+G326+G327+G329+G330+G334+G335+G336</f>
        <v>0</v>
      </c>
      <c r="H346" s="319">
        <f aca="true" t="shared" si="1" ref="H346:N346">H11+H12+H13+H14+H17+H18+H19+H21+H22+H23+H25+H26+H28+H30+H32+H34+H38+H40+H41+H42+H55+H59+H69+H71+H78+H79+H80+H84+H86+H87+H89+H92+H93+H94+H98+H106+H109+H110+H111+H121+H122+H123+H124+H125+H126+H127+H128+H131+H132+H133+H135+H136+H138+H139+H141+H143+H144+H145+H146+H147+H148+H149+H150+H151+H152+H153+H154+H155+H156+H157+H159+H160+H161+H163+H164+H165+H166+H167+H169+H170+H172+H173+H176+H177+H179+H180+H181+H182+H183+H185+H187+H205+H207+H208+H209+H210+H211+H215+H217+H222+H224+H227+H228+H229+H231+H232+H233+H234+H235+H236+H239+H318+H322+H323+H324+H325+H326+H327+H329+H330+H334+H335+H336</f>
        <v>0</v>
      </c>
      <c r="I346" s="319">
        <f t="shared" si="1"/>
        <v>0</v>
      </c>
      <c r="J346" s="319">
        <f t="shared" si="1"/>
        <v>0</v>
      </c>
      <c r="K346" s="319">
        <f t="shared" si="1"/>
        <v>0</v>
      </c>
      <c r="L346" s="319">
        <f t="shared" si="1"/>
        <v>0</v>
      </c>
      <c r="M346" s="319">
        <f t="shared" si="1"/>
        <v>0</v>
      </c>
      <c r="N346" s="319">
        <f t="shared" si="1"/>
        <v>0</v>
      </c>
      <c r="O346" s="239"/>
      <c r="P346" s="239"/>
      <c r="Q346" s="69"/>
      <c r="R346" s="69"/>
      <c r="S346" s="31"/>
    </row>
    <row r="347" spans="1:19" s="30" customFormat="1" ht="30.75" customHeight="1">
      <c r="A347" s="68"/>
      <c r="B347" s="68"/>
      <c r="C347" s="68"/>
      <c r="D347" s="145"/>
      <c r="E347" s="68"/>
      <c r="F347" s="268"/>
      <c r="G347" s="267"/>
      <c r="H347" s="267"/>
      <c r="I347" s="267"/>
      <c r="J347" s="267"/>
      <c r="K347" s="267"/>
      <c r="L347" s="267"/>
      <c r="M347" s="267"/>
      <c r="N347" s="267"/>
      <c r="O347" s="239"/>
      <c r="P347" s="239"/>
      <c r="Q347" s="69"/>
      <c r="R347" s="69"/>
      <c r="S347" s="31"/>
    </row>
    <row r="348" spans="4:16" ht="30.75" customHeight="1">
      <c r="D348" s="28" t="s">
        <v>20</v>
      </c>
      <c r="F348" s="28">
        <v>93</v>
      </c>
      <c r="G348" s="316">
        <f>G12+G13+G14+G17+G19+G21+G22+G23+G25++G26+G28+G30+G32+G34+G40+G41+G42++++G55+G69+G71+G78+G79+G80+G84+G86+G87+G89+G92+G98+G106+G109+G111+G122+G123+G126+G131+G133+G135+G136+G139+G141+G143+G144+G147+G148+G149+G150+G151+G152+G153+G154+G155+G156+G157+G159+G160+G161+G163+G164+G165+G166+G167+G169++G170+G172+G173+G176+G177+G179+G180+G181+G182+G183+G185+G187+G207+G208+G215+G222+G228+G229+G231+G232+G233+G234+G235+G236+G239+G318+G323+G324+G325+G326+G329+G330+G334+G335+G336</f>
        <v>0</v>
      </c>
      <c r="H348" s="316">
        <f aca="true" t="shared" si="2" ref="H348:N348">H12+H13+H14+H17+H19+H21+H22+H23+H25++H26+H28+H30+H32+H34+H40+H41+H42++++H55+H69+H71+H78+H79+H80+H84+H86+H87+H89+H92+H98+H106+H109+H111+H122+H123+H126+H131+H133+H135+H136+H139+H141+H143+H144+H147+H148+H149+H150+H151+H152+H153+H154+H155+H156+H157+H159+H160+H161+H163+H164+H165+H166+H167+H169++H170+H172+H173+H176+H177+H179+H180+H181+H182+H183+H185+H187+H207+H208+H215+H222+H228+H229+H231+H232+H233+H234+H235+H236+H239+H318+H323+H324+H325+H326+H329+H330+H334+H335+H336</f>
        <v>0</v>
      </c>
      <c r="I348" s="316">
        <f t="shared" si="2"/>
        <v>0</v>
      </c>
      <c r="J348" s="316">
        <f t="shared" si="2"/>
        <v>0</v>
      </c>
      <c r="K348" s="316">
        <f>K12+K13+K14+K17+K19+K21+K22+K23+K25++K26+K28+K30+K32+K34+K40+K41+K42++++K55+K69+K71+K78+K79+K80+K84+K86+K87+K89+K92+K98+K106+K109+K111+K122+K123+K126+K131+K133+K135+K136+K139+K141+K143+K144+K147+K148+K149+K150+K151+K152+K153+K154+K155+K156+K157+K159+K160+K161+K163+K164+K165+K166+K167+K169++K170+K172+K173+K176+K177+K179+K180+K181+K182+K183+K185+K187+K207+K208+K215+K222+K228+K229+K231+K232+K233+K234+K235+K236+K239+K318+K323+K324+K325+K326+K329+K330+K334+K335+K336+'забивалка 2'!BW62</f>
        <v>0</v>
      </c>
      <c r="L348" s="316">
        <f>L12+L13+L14+L17+L19+L21+L22+L23+L25++L26+L28+L30+L32+L34+L40+L41+L42++++L55+L69+L71+L78+L79+L80+L84+L86+L87+L89+L92+L98+L106+L109+L111+L122+L123+L126+L131+L133+L135+L136+L139+L141+L143+L144+L147+L148+L149+L150+L151+L152+L153+L154+L155+L156+L157+L159+L160+L161+L163+L164+L165+L166+L167+L169++L170+L172+L173+L176+L177+L179+L180+L181+L182+L183+L185+L187+L207+L208+L215+L222+L228+L229+L231+L232+L233+L234+L235+L236+L239+L318+L323+L324+L325+L326+L329+L330+L334+L335+L336+'забивалка 2'!BX62</f>
        <v>0</v>
      </c>
      <c r="M348" s="316">
        <f t="shared" si="2"/>
        <v>0</v>
      </c>
      <c r="N348" s="316">
        <f t="shared" si="2"/>
        <v>0</v>
      </c>
      <c r="O348" s="265"/>
      <c r="P348" s="265"/>
    </row>
    <row r="349" spans="7:19" ht="30.75" customHeight="1">
      <c r="G349" s="33"/>
      <c r="H349" s="33"/>
      <c r="I349" s="33"/>
      <c r="J349" s="33"/>
      <c r="K349" s="317"/>
      <c r="L349" s="317"/>
      <c r="M349" s="317"/>
      <c r="N349" s="33"/>
      <c r="O349" s="269"/>
      <c r="P349" s="269"/>
      <c r="Q349" s="70"/>
      <c r="R349" s="33"/>
      <c r="S349" s="33"/>
    </row>
    <row r="350" spans="2:19" ht="30.75" customHeight="1">
      <c r="B350" s="28" t="s">
        <v>5</v>
      </c>
      <c r="D350" s="28" t="s">
        <v>5</v>
      </c>
      <c r="F350" s="28">
        <v>25</v>
      </c>
      <c r="G350" s="318">
        <f>G11+G18+G38+G59+G93+G94+G110+G121+G124+G125+G127+G128+G132+G138+G145+G146+G205+G209+G210+G211+G217+G224+G227+G322+G327</f>
        <v>0</v>
      </c>
      <c r="H350" s="318">
        <f aca="true" t="shared" si="3" ref="H350:M350">H11+H18+H38+H59+H93+H94+H110+H121+H124+H125+H127+H128+H132+H138+H145+H146+H205+H209+H210+H211+H217+H224+H227+H322+H327</f>
        <v>0</v>
      </c>
      <c r="I350" s="318">
        <f t="shared" si="3"/>
        <v>0</v>
      </c>
      <c r="J350" s="318">
        <f t="shared" si="3"/>
        <v>0</v>
      </c>
      <c r="K350" s="318">
        <f t="shared" si="3"/>
        <v>0</v>
      </c>
      <c r="L350" s="318">
        <f t="shared" si="3"/>
        <v>0</v>
      </c>
      <c r="M350" s="318">
        <f t="shared" si="3"/>
        <v>0</v>
      </c>
      <c r="O350" s="265"/>
      <c r="P350" s="265"/>
      <c r="S350" s="33"/>
    </row>
    <row r="351" spans="4:16" ht="12.75">
      <c r="D351" s="28" t="s">
        <v>22</v>
      </c>
      <c r="G351" s="6">
        <f>G39</f>
        <v>0</v>
      </c>
      <c r="H351" s="6">
        <f aca="true" t="shared" si="4" ref="H351:M351">H39</f>
        <v>0</v>
      </c>
      <c r="I351" s="6">
        <f t="shared" si="4"/>
        <v>0</v>
      </c>
      <c r="J351" s="6">
        <f t="shared" si="4"/>
        <v>0</v>
      </c>
      <c r="K351" s="6">
        <f t="shared" si="4"/>
        <v>0</v>
      </c>
      <c r="L351" s="6">
        <f t="shared" si="4"/>
        <v>0</v>
      </c>
      <c r="M351" s="6">
        <f t="shared" si="4"/>
        <v>0</v>
      </c>
      <c r="N351" s="266"/>
      <c r="O351" s="265"/>
      <c r="P351" s="265"/>
    </row>
    <row r="352" spans="1:16" ht="39" customHeight="1">
      <c r="A352" s="830" t="s">
        <v>65</v>
      </c>
      <c r="B352" s="831"/>
      <c r="C352" s="831"/>
      <c r="D352" s="832"/>
      <c r="E352" s="190"/>
      <c r="F352" s="28">
        <f>SUM(F348:F351)</f>
        <v>118</v>
      </c>
      <c r="G352" s="320">
        <f>SUM(G348:G351)</f>
        <v>0</v>
      </c>
      <c r="H352" s="320">
        <f aca="true" t="shared" si="5" ref="H352:M352">SUM(H348:H351)</f>
        <v>0</v>
      </c>
      <c r="I352" s="320">
        <f t="shared" si="5"/>
        <v>0</v>
      </c>
      <c r="J352" s="320">
        <f t="shared" si="5"/>
        <v>0</v>
      </c>
      <c r="K352" s="320">
        <f t="shared" si="5"/>
        <v>0</v>
      </c>
      <c r="L352" s="320">
        <f t="shared" si="5"/>
        <v>0</v>
      </c>
      <c r="M352" s="320">
        <f t="shared" si="5"/>
        <v>0</v>
      </c>
      <c r="N352" s="266"/>
      <c r="O352" s="265"/>
      <c r="P352" s="265"/>
    </row>
    <row r="353" spans="1:16" ht="39" customHeight="1">
      <c r="A353" s="7"/>
      <c r="B353" s="7"/>
      <c r="C353" s="7"/>
      <c r="D353" s="7"/>
      <c r="E353" s="16"/>
      <c r="F353" s="270"/>
      <c r="G353" s="266"/>
      <c r="H353" s="266"/>
      <c r="I353" s="265"/>
      <c r="J353" s="7" t="s">
        <v>16</v>
      </c>
      <c r="K353" s="7" t="s">
        <v>31</v>
      </c>
      <c r="L353" s="7"/>
      <c r="M353" s="7"/>
      <c r="N353" s="266"/>
      <c r="O353" s="265"/>
      <c r="P353" s="265"/>
    </row>
    <row r="354" spans="1:16" ht="12.75">
      <c r="A354" s="7"/>
      <c r="B354" s="7"/>
      <c r="C354" s="7"/>
      <c r="D354" s="7"/>
      <c r="E354" s="16"/>
      <c r="F354" s="270"/>
      <c r="G354" s="266"/>
      <c r="H354" s="266"/>
      <c r="I354" s="7" t="s">
        <v>25</v>
      </c>
      <c r="J354" s="321">
        <v>63.375</v>
      </c>
      <c r="K354" s="7">
        <v>132</v>
      </c>
      <c r="L354" s="7"/>
      <c r="M354" s="322">
        <f>K354/139*100</f>
        <v>94.96402877697841</v>
      </c>
      <c r="N354" s="266"/>
      <c r="O354" s="265"/>
      <c r="P354" s="265"/>
    </row>
    <row r="355" spans="1:16" ht="12.75">
      <c r="A355" s="7"/>
      <c r="B355" s="7"/>
      <c r="C355" s="7"/>
      <c r="D355" s="7"/>
      <c r="E355" s="16"/>
      <c r="F355" s="270"/>
      <c r="G355" s="266"/>
      <c r="H355" s="266"/>
      <c r="I355" s="7" t="s">
        <v>40</v>
      </c>
      <c r="J355" s="7">
        <v>0.633</v>
      </c>
      <c r="K355" s="7">
        <v>6</v>
      </c>
      <c r="L355" s="7"/>
      <c r="M355" s="322">
        <f>K355/139*100</f>
        <v>4.316546762589928</v>
      </c>
      <c r="N355" s="266"/>
      <c r="O355" s="265"/>
      <c r="P355" s="265"/>
    </row>
    <row r="356" spans="1:16" ht="12.75">
      <c r="A356" s="7"/>
      <c r="B356" s="7"/>
      <c r="C356" s="7"/>
      <c r="D356" s="7"/>
      <c r="E356" s="16"/>
      <c r="F356" s="270"/>
      <c r="G356" s="266"/>
      <c r="H356" s="266"/>
      <c r="I356" s="266"/>
      <c r="J356" s="266"/>
      <c r="K356" s="266"/>
      <c r="L356" s="266"/>
      <c r="M356" s="266"/>
      <c r="N356" s="266"/>
      <c r="O356" s="265"/>
      <c r="P356" s="265"/>
    </row>
    <row r="357" ht="12.75">
      <c r="F357" s="112"/>
    </row>
    <row r="367" spans="1:19" ht="39.75" customHeight="1">
      <c r="A367"/>
      <c r="B367"/>
      <c r="C367"/>
      <c r="D367"/>
      <c r="E367" s="5"/>
      <c r="F367" s="40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71" ht="12.75">
      <c r="H371" s="61"/>
    </row>
    <row r="375" spans="1:11" ht="12.75">
      <c r="A375" s="35"/>
      <c r="B375" s="36"/>
      <c r="C375" s="36"/>
      <c r="D375" s="36"/>
      <c r="E375" s="191"/>
      <c r="G375" s="37"/>
      <c r="H375" s="37"/>
      <c r="I375" s="37"/>
      <c r="J375" s="37"/>
      <c r="K375" s="37"/>
    </row>
    <row r="378" ht="17.25" customHeight="1"/>
    <row r="379" spans="8:16" ht="12.75">
      <c r="H379" s="46"/>
      <c r="I379" s="46"/>
      <c r="J379" s="46"/>
      <c r="K379" s="46"/>
      <c r="L379" s="46"/>
      <c r="M379" s="46"/>
      <c r="N379" s="46"/>
      <c r="O379" s="46"/>
      <c r="P379" s="46"/>
    </row>
    <row r="380" spans="1:6" ht="49.5" customHeight="1">
      <c r="A380" s="833"/>
      <c r="B380" s="833"/>
      <c r="C380" s="833"/>
      <c r="D380" s="834"/>
      <c r="E380" s="192"/>
      <c r="F380" s="95"/>
    </row>
    <row r="381" spans="1:6" ht="39.75" customHeight="1">
      <c r="A381" s="821"/>
      <c r="B381" s="821"/>
      <c r="C381" s="821"/>
      <c r="D381" s="821"/>
      <c r="E381" s="193"/>
      <c r="F381" s="96"/>
    </row>
    <row r="382" spans="1:5" ht="69.75" customHeight="1">
      <c r="A382" s="814"/>
      <c r="B382" s="814"/>
      <c r="C382" s="814"/>
      <c r="D382" s="815"/>
      <c r="E382" s="76"/>
    </row>
    <row r="383" spans="1:6" ht="40.5" customHeight="1">
      <c r="A383" s="814"/>
      <c r="B383" s="814"/>
      <c r="C383" s="814"/>
      <c r="D383" s="815"/>
      <c r="E383" s="76"/>
      <c r="F383" s="95"/>
    </row>
    <row r="384" spans="1:5" ht="45.75" customHeight="1">
      <c r="A384" s="814"/>
      <c r="B384" s="814"/>
      <c r="C384" s="814"/>
      <c r="D384" s="815"/>
      <c r="E384" s="76"/>
    </row>
    <row r="385" spans="1:7" ht="27" customHeight="1">
      <c r="A385" s="814"/>
      <c r="B385" s="814"/>
      <c r="C385" s="814"/>
      <c r="D385" s="815"/>
      <c r="E385" s="76"/>
      <c r="F385" s="99"/>
      <c r="G385" s="48"/>
    </row>
    <row r="386" spans="1:8" ht="61.5" customHeight="1">
      <c r="A386" s="814"/>
      <c r="B386" s="814"/>
      <c r="C386" s="814"/>
      <c r="D386" s="815"/>
      <c r="E386" s="76"/>
      <c r="F386" s="99"/>
      <c r="G386" s="48"/>
      <c r="H386" s="48"/>
    </row>
    <row r="387" spans="1:8" ht="33.75" customHeight="1">
      <c r="A387" s="814"/>
      <c r="B387" s="814"/>
      <c r="C387" s="814"/>
      <c r="D387" s="815"/>
      <c r="E387" s="76"/>
      <c r="F387" s="99"/>
      <c r="G387" s="48"/>
      <c r="H387" s="49"/>
    </row>
    <row r="388" spans="1:8" ht="50.25" customHeight="1">
      <c r="A388" s="814"/>
      <c r="B388" s="814"/>
      <c r="C388" s="814"/>
      <c r="D388" s="815"/>
      <c r="E388" s="76"/>
      <c r="F388" s="99"/>
      <c r="G388" s="48"/>
      <c r="H388" s="49"/>
    </row>
    <row r="389" spans="1:5" ht="43.5" customHeight="1">
      <c r="A389" s="814"/>
      <c r="B389" s="814"/>
      <c r="C389" s="814"/>
      <c r="D389" s="815"/>
      <c r="E389" s="76"/>
    </row>
    <row r="390" spans="1:9" ht="40.5" customHeight="1">
      <c r="A390" s="814"/>
      <c r="B390" s="814"/>
      <c r="C390" s="814"/>
      <c r="D390" s="815"/>
      <c r="E390" s="76"/>
      <c r="F390" s="99"/>
      <c r="G390" s="48"/>
      <c r="H390" s="813"/>
      <c r="I390" s="813"/>
    </row>
    <row r="391" spans="1:8" ht="43.5" customHeight="1">
      <c r="A391" s="814"/>
      <c r="B391" s="814"/>
      <c r="C391" s="814"/>
      <c r="D391" s="815"/>
      <c r="E391" s="76"/>
      <c r="F391" s="99"/>
      <c r="G391" s="48"/>
      <c r="H391" s="49"/>
    </row>
    <row r="392" spans="1:6" ht="12.75">
      <c r="A392" s="814"/>
      <c r="B392" s="814"/>
      <c r="C392" s="814"/>
      <c r="D392" s="815"/>
      <c r="E392" s="76"/>
      <c r="F392" s="99"/>
    </row>
    <row r="393" spans="1:9" ht="26.25" customHeight="1">
      <c r="A393"/>
      <c r="B393"/>
      <c r="C393"/>
      <c r="D393"/>
      <c r="E393" s="5"/>
      <c r="F393" s="99"/>
      <c r="G393" s="48"/>
      <c r="H393" s="813"/>
      <c r="I393" s="813"/>
    </row>
    <row r="394" spans="1:8" ht="12.75">
      <c r="A394"/>
      <c r="B394"/>
      <c r="C394"/>
      <c r="D394"/>
      <c r="E394" s="5"/>
      <c r="F394" s="99"/>
      <c r="G394" s="48"/>
      <c r="H394" s="49"/>
    </row>
    <row r="395" spans="1:6" ht="12.75">
      <c r="A395"/>
      <c r="B395"/>
      <c r="C395"/>
      <c r="D395"/>
      <c r="E395" s="5"/>
      <c r="F395" s="99"/>
    </row>
    <row r="396" spans="1:8" ht="12.75">
      <c r="A396"/>
      <c r="B396"/>
      <c r="C396"/>
      <c r="D396"/>
      <c r="E396" s="5"/>
      <c r="F396" s="99"/>
      <c r="G396" s="49"/>
      <c r="H396" s="48"/>
    </row>
    <row r="397" spans="1:9" ht="12.75">
      <c r="A397"/>
      <c r="B397"/>
      <c r="C397"/>
      <c r="D397"/>
      <c r="E397" s="5"/>
      <c r="F397" s="99"/>
      <c r="G397" s="49"/>
      <c r="H397"/>
      <c r="I397"/>
    </row>
    <row r="398" spans="1:9" ht="12.75">
      <c r="A398"/>
      <c r="B398"/>
      <c r="C398"/>
      <c r="D398"/>
      <c r="E398" s="5"/>
      <c r="F398" s="99"/>
      <c r="G398" s="49"/>
      <c r="H398"/>
      <c r="I398"/>
    </row>
    <row r="399" spans="1:9" ht="12.75">
      <c r="A399"/>
      <c r="B399"/>
      <c r="C399"/>
      <c r="D399"/>
      <c r="E399" s="5"/>
      <c r="F399" s="99"/>
      <c r="G399" s="49"/>
      <c r="H399"/>
      <c r="I399"/>
    </row>
    <row r="400" spans="1:9" ht="12.75">
      <c r="A400"/>
      <c r="B400"/>
      <c r="C400"/>
      <c r="D400"/>
      <c r="E400" s="5"/>
      <c r="F400" s="99"/>
      <c r="G400" s="49"/>
      <c r="H400"/>
      <c r="I400"/>
    </row>
    <row r="401" spans="1:10" ht="12.75">
      <c r="A401"/>
      <c r="B401"/>
      <c r="C401"/>
      <c r="D401"/>
      <c r="E401" s="5"/>
      <c r="F401" s="99"/>
      <c r="G401" s="49"/>
      <c r="H401"/>
      <c r="I401"/>
      <c r="J401" s="46"/>
    </row>
    <row r="402" spans="1:9" ht="12.75">
      <c r="A402"/>
      <c r="B402"/>
      <c r="C402"/>
      <c r="D402"/>
      <c r="E402" s="5"/>
      <c r="F402" s="99"/>
      <c r="G402" s="49"/>
      <c r="H402"/>
      <c r="I402"/>
    </row>
    <row r="403" spans="1:9" ht="12.75">
      <c r="A403"/>
      <c r="B403"/>
      <c r="C403"/>
      <c r="D403"/>
      <c r="E403" s="5"/>
      <c r="F403" s="99"/>
      <c r="G403" s="49"/>
      <c r="H403"/>
      <c r="I403"/>
    </row>
    <row r="404" spans="1:9" ht="12.75">
      <c r="A404"/>
      <c r="B404"/>
      <c r="C404"/>
      <c r="D404"/>
      <c r="E404" s="5"/>
      <c r="F404" s="99"/>
      <c r="G404" s="49"/>
      <c r="H404"/>
      <c r="I404"/>
    </row>
    <row r="405" spans="1:5" ht="12.75">
      <c r="A405"/>
      <c r="B405"/>
      <c r="C405"/>
      <c r="D405"/>
      <c r="E405" s="5"/>
    </row>
    <row r="406" spans="1:5" ht="12.75">
      <c r="A406"/>
      <c r="B406"/>
      <c r="C406"/>
      <c r="D406"/>
      <c r="E406" s="5"/>
    </row>
    <row r="407" spans="1:5" ht="12.75">
      <c r="A407"/>
      <c r="B407"/>
      <c r="C407"/>
      <c r="D407"/>
      <c r="E407" s="5"/>
    </row>
    <row r="408" spans="1:5" ht="12.75">
      <c r="A408"/>
      <c r="B408"/>
      <c r="C408"/>
      <c r="D408"/>
      <c r="E408" s="5"/>
    </row>
    <row r="409" spans="1:5" ht="12.75">
      <c r="A409"/>
      <c r="B409"/>
      <c r="C409"/>
      <c r="D409"/>
      <c r="E409" s="5"/>
    </row>
    <row r="410" spans="1:5" ht="12.75">
      <c r="A410"/>
      <c r="B410"/>
      <c r="C410"/>
      <c r="D410"/>
      <c r="E410" s="5"/>
    </row>
    <row r="411" spans="1:5" ht="12.75">
      <c r="A411"/>
      <c r="B411"/>
      <c r="C411"/>
      <c r="D411"/>
      <c r="E411" s="5"/>
    </row>
    <row r="412" spans="1:5" ht="12.75">
      <c r="A412"/>
      <c r="B412"/>
      <c r="C412"/>
      <c r="D412"/>
      <c r="E412" s="5"/>
    </row>
    <row r="413" spans="1:5" ht="12.75">
      <c r="A413"/>
      <c r="B413"/>
      <c r="C413"/>
      <c r="D413"/>
      <c r="E413" s="5"/>
    </row>
    <row r="414" spans="1:5" ht="12.75">
      <c r="A414"/>
      <c r="B414"/>
      <c r="C414"/>
      <c r="D414"/>
      <c r="E414" s="5"/>
    </row>
    <row r="415" spans="1:5" ht="12.75">
      <c r="A415"/>
      <c r="B415"/>
      <c r="C415"/>
      <c r="D415"/>
      <c r="E415" s="5"/>
    </row>
    <row r="416" spans="1:5" ht="12.75">
      <c r="A416"/>
      <c r="B416"/>
      <c r="C416"/>
      <c r="D416"/>
      <c r="E416" s="5"/>
    </row>
    <row r="417" spans="1:5" ht="12.75">
      <c r="A417"/>
      <c r="B417"/>
      <c r="C417"/>
      <c r="D417"/>
      <c r="E417" s="5"/>
    </row>
    <row r="418" spans="1:5" ht="12.75">
      <c r="A418"/>
      <c r="B418"/>
      <c r="C418"/>
      <c r="D418"/>
      <c r="E418" s="5"/>
    </row>
    <row r="419" spans="1:5" ht="12.75">
      <c r="A419"/>
      <c r="B419"/>
      <c r="C419"/>
      <c r="D419"/>
      <c r="E419" s="5"/>
    </row>
    <row r="420" spans="1:5" ht="12.75">
      <c r="A420"/>
      <c r="B420"/>
      <c r="C420"/>
      <c r="D420"/>
      <c r="E420" s="5"/>
    </row>
    <row r="421" spans="1:5" ht="12.75">
      <c r="A421"/>
      <c r="B421"/>
      <c r="C421"/>
      <c r="D421"/>
      <c r="E421" s="5"/>
    </row>
    <row r="422" spans="1:5" ht="12.75">
      <c r="A422"/>
      <c r="B422"/>
      <c r="C422"/>
      <c r="D422"/>
      <c r="E422" s="5"/>
    </row>
    <row r="423" spans="1:5" ht="12.75">
      <c r="A423"/>
      <c r="B423"/>
      <c r="C423"/>
      <c r="D423"/>
      <c r="E423" s="5"/>
    </row>
    <row r="424" spans="1:5" ht="12.75">
      <c r="A424"/>
      <c r="B424"/>
      <c r="C424"/>
      <c r="D424"/>
      <c r="E424" s="5"/>
    </row>
    <row r="425" spans="1:5" ht="12.75">
      <c r="A425"/>
      <c r="B425"/>
      <c r="C425"/>
      <c r="D425"/>
      <c r="E425" s="5"/>
    </row>
    <row r="426" spans="1:5" ht="12.75">
      <c r="A426"/>
      <c r="B426"/>
      <c r="C426"/>
      <c r="D426"/>
      <c r="E426" s="5"/>
    </row>
    <row r="427" spans="1:5" ht="12.75">
      <c r="A427"/>
      <c r="B427"/>
      <c r="C427"/>
      <c r="D427"/>
      <c r="E427" s="5"/>
    </row>
    <row r="428" spans="1:5" ht="12.75">
      <c r="A428"/>
      <c r="B428"/>
      <c r="C428"/>
      <c r="D428"/>
      <c r="E428" s="5"/>
    </row>
    <row r="429" spans="1:5" ht="12.75">
      <c r="A429"/>
      <c r="B429"/>
      <c r="C429"/>
      <c r="D429"/>
      <c r="E429" s="5"/>
    </row>
    <row r="430" spans="1:5" ht="12.75">
      <c r="A430"/>
      <c r="B430"/>
      <c r="C430"/>
      <c r="D430"/>
      <c r="E430" s="5"/>
    </row>
  </sheetData>
  <sheetProtection/>
  <mergeCells count="355">
    <mergeCell ref="A229:D229"/>
    <mergeCell ref="A230:D230"/>
    <mergeCell ref="A232:D232"/>
    <mergeCell ref="A225:D225"/>
    <mergeCell ref="A226:D226"/>
    <mergeCell ref="A154:D154"/>
    <mergeCell ref="A155:D155"/>
    <mergeCell ref="A156:D156"/>
    <mergeCell ref="A159:D159"/>
    <mergeCell ref="A160:D160"/>
    <mergeCell ref="A106:D106"/>
    <mergeCell ref="A109:D109"/>
    <mergeCell ref="A144:D144"/>
    <mergeCell ref="A111:D111"/>
    <mergeCell ref="A224:D224"/>
    <mergeCell ref="A143:D143"/>
    <mergeCell ref="A145:D145"/>
    <mergeCell ref="A139:D139"/>
    <mergeCell ref="A140:D140"/>
    <mergeCell ref="A153:D153"/>
    <mergeCell ref="A141:D141"/>
    <mergeCell ref="A146:D146"/>
    <mergeCell ref="A147:D147"/>
    <mergeCell ref="A148:D148"/>
    <mergeCell ref="A90:D90"/>
    <mergeCell ref="V244:Y244"/>
    <mergeCell ref="A121:D121"/>
    <mergeCell ref="A126:D126"/>
    <mergeCell ref="A127:D127"/>
    <mergeCell ref="A128:D128"/>
    <mergeCell ref="A105:D105"/>
    <mergeCell ref="A135:D135"/>
    <mergeCell ref="A136:D136"/>
    <mergeCell ref="A123:D123"/>
    <mergeCell ref="A124:D124"/>
    <mergeCell ref="A125:D125"/>
    <mergeCell ref="A134:D134"/>
    <mergeCell ref="A112:D112"/>
    <mergeCell ref="A114:D114"/>
    <mergeCell ref="A122:D122"/>
    <mergeCell ref="A138:D138"/>
    <mergeCell ref="A129:D129"/>
    <mergeCell ref="A130:D130"/>
    <mergeCell ref="A142:D142"/>
    <mergeCell ref="A119:D119"/>
    <mergeCell ref="A116:D116"/>
    <mergeCell ref="A120:D120"/>
    <mergeCell ref="A132:D132"/>
    <mergeCell ref="A133:D133"/>
    <mergeCell ref="A137:D137"/>
    <mergeCell ref="A235:D235"/>
    <mergeCell ref="A239:D239"/>
    <mergeCell ref="A245:D245"/>
    <mergeCell ref="A221:D221"/>
    <mergeCell ref="A241:D241"/>
    <mergeCell ref="A227:D227"/>
    <mergeCell ref="A238:D238"/>
    <mergeCell ref="A236:D236"/>
    <mergeCell ref="A228:D228"/>
    <mergeCell ref="A233:D233"/>
    <mergeCell ref="A36:D36"/>
    <mergeCell ref="A37:D37"/>
    <mergeCell ref="A33:D33"/>
    <mergeCell ref="A35:D35"/>
    <mergeCell ref="A34:D34"/>
    <mergeCell ref="A29:D29"/>
    <mergeCell ref="A19:D19"/>
    <mergeCell ref="A20:D20"/>
    <mergeCell ref="A21:D21"/>
    <mergeCell ref="A28:D28"/>
    <mergeCell ref="A22:D22"/>
    <mergeCell ref="A31:D31"/>
    <mergeCell ref="A30:D30"/>
    <mergeCell ref="A24:D24"/>
    <mergeCell ref="A25:D25"/>
    <mergeCell ref="A26:D26"/>
    <mergeCell ref="A17:D17"/>
    <mergeCell ref="A18:D18"/>
    <mergeCell ref="A39:D39"/>
    <mergeCell ref="A51:D51"/>
    <mergeCell ref="A50:D50"/>
    <mergeCell ref="A48:D48"/>
    <mergeCell ref="A40:D40"/>
    <mergeCell ref="A41:D41"/>
    <mergeCell ref="A43:D43"/>
    <mergeCell ref="A42:D42"/>
    <mergeCell ref="A16:D16"/>
    <mergeCell ref="A15:D15"/>
    <mergeCell ref="A9:D9"/>
    <mergeCell ref="A10:D10"/>
    <mergeCell ref="A11:D11"/>
    <mergeCell ref="A14:D14"/>
    <mergeCell ref="A12:D12"/>
    <mergeCell ref="A13:D13"/>
    <mergeCell ref="A1:G1"/>
    <mergeCell ref="A2:G2"/>
    <mergeCell ref="A3:D3"/>
    <mergeCell ref="A4:D4"/>
    <mergeCell ref="A5:D5"/>
    <mergeCell ref="A8:D8"/>
    <mergeCell ref="A7:D7"/>
    <mergeCell ref="A6:D6"/>
    <mergeCell ref="A54:D54"/>
    <mergeCell ref="A44:D44"/>
    <mergeCell ref="A45:D45"/>
    <mergeCell ref="A46:D46"/>
    <mergeCell ref="A47:D47"/>
    <mergeCell ref="A58:D58"/>
    <mergeCell ref="A56:D56"/>
    <mergeCell ref="A57:D57"/>
    <mergeCell ref="A55:D55"/>
    <mergeCell ref="A67:D67"/>
    <mergeCell ref="A68:D68"/>
    <mergeCell ref="A27:D27"/>
    <mergeCell ref="A23:D23"/>
    <mergeCell ref="A59:D59"/>
    <mergeCell ref="A52:D52"/>
    <mergeCell ref="A32:D32"/>
    <mergeCell ref="A49:D49"/>
    <mergeCell ref="A53:D53"/>
    <mergeCell ref="A38:D38"/>
    <mergeCell ref="A66:D66"/>
    <mergeCell ref="A60:D60"/>
    <mergeCell ref="A61:D61"/>
    <mergeCell ref="A64:D64"/>
    <mergeCell ref="A63:D63"/>
    <mergeCell ref="A62:D62"/>
    <mergeCell ref="A65:D65"/>
    <mergeCell ref="A85:D85"/>
    <mergeCell ref="A75:D75"/>
    <mergeCell ref="A76:D76"/>
    <mergeCell ref="A77:D77"/>
    <mergeCell ref="A78:D78"/>
    <mergeCell ref="A80:D80"/>
    <mergeCell ref="A79:D79"/>
    <mergeCell ref="A81:D81"/>
    <mergeCell ref="A83:D83"/>
    <mergeCell ref="A84:D84"/>
    <mergeCell ref="A72:D72"/>
    <mergeCell ref="A73:D73"/>
    <mergeCell ref="A71:D71"/>
    <mergeCell ref="A69:D69"/>
    <mergeCell ref="A70:D70"/>
    <mergeCell ref="A82:D82"/>
    <mergeCell ref="A74:D74"/>
    <mergeCell ref="A91:D91"/>
    <mergeCell ref="A92:D92"/>
    <mergeCell ref="A93:D93"/>
    <mergeCell ref="A86:D86"/>
    <mergeCell ref="A87:D87"/>
    <mergeCell ref="A88:D88"/>
    <mergeCell ref="A89:D89"/>
    <mergeCell ref="A101:D101"/>
    <mergeCell ref="A102:D102"/>
    <mergeCell ref="A94:D94"/>
    <mergeCell ref="A95:D95"/>
    <mergeCell ref="A96:D96"/>
    <mergeCell ref="A97:D97"/>
    <mergeCell ref="A98:D98"/>
    <mergeCell ref="A99:D99"/>
    <mergeCell ref="A100:D100"/>
    <mergeCell ref="A103:D103"/>
    <mergeCell ref="A107:D107"/>
    <mergeCell ref="A108:D108"/>
    <mergeCell ref="A110:D110"/>
    <mergeCell ref="A104:D104"/>
    <mergeCell ref="A131:D131"/>
    <mergeCell ref="A115:D115"/>
    <mergeCell ref="A117:D117"/>
    <mergeCell ref="A118:D118"/>
    <mergeCell ref="A113:D113"/>
    <mergeCell ref="A149:D149"/>
    <mergeCell ref="A150:D150"/>
    <mergeCell ref="A151:D151"/>
    <mergeCell ref="A152:D152"/>
    <mergeCell ref="A158:D158"/>
    <mergeCell ref="A157:D157"/>
    <mergeCell ref="A165:D165"/>
    <mergeCell ref="A166:D166"/>
    <mergeCell ref="A161:D161"/>
    <mergeCell ref="A162:D162"/>
    <mergeCell ref="A163:D163"/>
    <mergeCell ref="A164:D164"/>
    <mergeCell ref="A174:D174"/>
    <mergeCell ref="A193:D193"/>
    <mergeCell ref="A178:D178"/>
    <mergeCell ref="A180:D180"/>
    <mergeCell ref="A183:D183"/>
    <mergeCell ref="A186:D186"/>
    <mergeCell ref="A179:D179"/>
    <mergeCell ref="A176:D176"/>
    <mergeCell ref="A177:D177"/>
    <mergeCell ref="A167:D167"/>
    <mergeCell ref="A168:D168"/>
    <mergeCell ref="A169:D169"/>
    <mergeCell ref="A171:D171"/>
    <mergeCell ref="A170:D170"/>
    <mergeCell ref="A173:D173"/>
    <mergeCell ref="A172:D172"/>
    <mergeCell ref="A217:D217"/>
    <mergeCell ref="A209:D209"/>
    <mergeCell ref="A175:D175"/>
    <mergeCell ref="A198:D198"/>
    <mergeCell ref="A200:D200"/>
    <mergeCell ref="A182:D182"/>
    <mergeCell ref="A181:D181"/>
    <mergeCell ref="A191:D191"/>
    <mergeCell ref="A185:D185"/>
    <mergeCell ref="A205:D205"/>
    <mergeCell ref="A201:D201"/>
    <mergeCell ref="A202:D202"/>
    <mergeCell ref="A203:D203"/>
    <mergeCell ref="A210:D210"/>
    <mergeCell ref="A211:D211"/>
    <mergeCell ref="A204:D204"/>
    <mergeCell ref="A309:D309"/>
    <mergeCell ref="A313:D313"/>
    <mergeCell ref="A314:D314"/>
    <mergeCell ref="A298:D298"/>
    <mergeCell ref="A214:D214"/>
    <mergeCell ref="A215:D215"/>
    <mergeCell ref="A243:D243"/>
    <mergeCell ref="A248:D248"/>
    <mergeCell ref="A242:D242"/>
    <mergeCell ref="A246:D246"/>
    <mergeCell ref="A310:D310"/>
    <mergeCell ref="A286:D286"/>
    <mergeCell ref="A287:D287"/>
    <mergeCell ref="A288:D288"/>
    <mergeCell ref="A289:D289"/>
    <mergeCell ref="A307:D307"/>
    <mergeCell ref="A308:D308"/>
    <mergeCell ref="A291:D291"/>
    <mergeCell ref="A302:D302"/>
    <mergeCell ref="A303:D303"/>
    <mergeCell ref="A318:D318"/>
    <mergeCell ref="A319:D319"/>
    <mergeCell ref="A315:D315"/>
    <mergeCell ref="A223:D223"/>
    <mergeCell ref="A220:D220"/>
    <mergeCell ref="A222:D222"/>
    <mergeCell ref="A231:D231"/>
    <mergeCell ref="A234:D234"/>
    <mergeCell ref="A250:D250"/>
    <mergeCell ref="A247:D247"/>
    <mergeCell ref="A323:D323"/>
    <mergeCell ref="A328:D328"/>
    <mergeCell ref="A327:D327"/>
    <mergeCell ref="A325:D325"/>
    <mergeCell ref="A330:D330"/>
    <mergeCell ref="A329:D329"/>
    <mergeCell ref="A275:D275"/>
    <mergeCell ref="A292:D292"/>
    <mergeCell ref="A278:D278"/>
    <mergeCell ref="A267:D267"/>
    <mergeCell ref="A277:D277"/>
    <mergeCell ref="A270:D270"/>
    <mergeCell ref="A273:D273"/>
    <mergeCell ref="A279:D279"/>
    <mergeCell ref="A274:D274"/>
    <mergeCell ref="A317:D317"/>
    <mergeCell ref="A184:D184"/>
    <mergeCell ref="A290:D290"/>
    <mergeCell ref="A261:D261"/>
    <mergeCell ref="A262:D262"/>
    <mergeCell ref="A281:D281"/>
    <mergeCell ref="A282:D282"/>
    <mergeCell ref="A271:D271"/>
    <mergeCell ref="A272:D272"/>
    <mergeCell ref="A284:D284"/>
    <mergeCell ref="A316:D316"/>
    <mergeCell ref="A276:D276"/>
    <mergeCell ref="A312:D312"/>
    <mergeCell ref="A285:D285"/>
    <mergeCell ref="A305:D305"/>
    <mergeCell ref="A294:D294"/>
    <mergeCell ref="A295:D295"/>
    <mergeCell ref="A299:D299"/>
    <mergeCell ref="A311:D311"/>
    <mergeCell ref="A296:D296"/>
    <mergeCell ref="A293:D293"/>
    <mergeCell ref="A280:D280"/>
    <mergeCell ref="A283:D283"/>
    <mergeCell ref="A306:D306"/>
    <mergeCell ref="A300:D300"/>
    <mergeCell ref="A304:D304"/>
    <mergeCell ref="A301:D301"/>
    <mergeCell ref="A297:D297"/>
    <mergeCell ref="A386:D386"/>
    <mergeCell ref="A335:D335"/>
    <mergeCell ref="A338:D338"/>
    <mergeCell ref="A336:D336"/>
    <mergeCell ref="A337:D337"/>
    <mergeCell ref="A352:D352"/>
    <mergeCell ref="A385:D385"/>
    <mergeCell ref="A383:D383"/>
    <mergeCell ref="A380:D380"/>
    <mergeCell ref="A382:D382"/>
    <mergeCell ref="A381:D381"/>
    <mergeCell ref="A334:D334"/>
    <mergeCell ref="A320:D320"/>
    <mergeCell ref="A321:D321"/>
    <mergeCell ref="A322:D322"/>
    <mergeCell ref="A333:D333"/>
    <mergeCell ref="A332:D332"/>
    <mergeCell ref="A331:D331"/>
    <mergeCell ref="A326:D326"/>
    <mergeCell ref="A324:D324"/>
    <mergeCell ref="A199:D199"/>
    <mergeCell ref="A187:D187"/>
    <mergeCell ref="A188:D188"/>
    <mergeCell ref="A189:D189"/>
    <mergeCell ref="A192:D192"/>
    <mergeCell ref="A190:D190"/>
    <mergeCell ref="A195:D195"/>
    <mergeCell ref="A194:D194"/>
    <mergeCell ref="A197:D197"/>
    <mergeCell ref="A196:D196"/>
    <mergeCell ref="A218:D218"/>
    <mergeCell ref="H393:I393"/>
    <mergeCell ref="A388:D388"/>
    <mergeCell ref="A389:D389"/>
    <mergeCell ref="A390:D390"/>
    <mergeCell ref="H390:I390"/>
    <mergeCell ref="A391:D391"/>
    <mergeCell ref="A392:D392"/>
    <mergeCell ref="A387:D387"/>
    <mergeCell ref="A384:D384"/>
    <mergeCell ref="A254:D254"/>
    <mergeCell ref="A219:D219"/>
    <mergeCell ref="A244:D244"/>
    <mergeCell ref="A258:D258"/>
    <mergeCell ref="A256:D256"/>
    <mergeCell ref="A257:D257"/>
    <mergeCell ref="A249:D249"/>
    <mergeCell ref="A240:D240"/>
    <mergeCell ref="A252:D252"/>
    <mergeCell ref="A237:D237"/>
    <mergeCell ref="A259:D259"/>
    <mergeCell ref="A206:D206"/>
    <mergeCell ref="A207:D207"/>
    <mergeCell ref="A208:D208"/>
    <mergeCell ref="A255:D255"/>
    <mergeCell ref="A253:D253"/>
    <mergeCell ref="A251:D251"/>
    <mergeCell ref="A212:D212"/>
    <mergeCell ref="A216:D216"/>
    <mergeCell ref="A213:D213"/>
    <mergeCell ref="A260:D260"/>
    <mergeCell ref="A266:D266"/>
    <mergeCell ref="A265:D265"/>
    <mergeCell ref="A264:D264"/>
    <mergeCell ref="A268:D268"/>
    <mergeCell ref="A269:D269"/>
    <mergeCell ref="A263:D263"/>
  </mergeCells>
  <printOptions/>
  <pageMargins left="0.75" right="0.75" top="1" bottom="1" header="0.5" footer="0.5"/>
  <pageSetup horizontalDpi="600" verticalDpi="600" orientation="portrait" paperSize="9" scale="4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3553"/>
  <sheetViews>
    <sheetView zoomScale="75" zoomScaleNormal="75" zoomScalePageLayoutView="0" workbookViewId="0" topLeftCell="A1">
      <pane xSplit="5" ySplit="3" topLeftCell="AZ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" sqref="A3"/>
    </sheetView>
  </sheetViews>
  <sheetFormatPr defaultColWidth="9.140625" defaultRowHeight="12.75"/>
  <cols>
    <col min="5" max="5" width="24.7109375" style="0" customWidth="1"/>
    <col min="6" max="6" width="14.7109375" style="1" customWidth="1"/>
    <col min="7" max="7" width="11.7109375" style="1" customWidth="1"/>
    <col min="8" max="10" width="12.00390625" style="1" customWidth="1"/>
    <col min="11" max="11" width="9.28125" style="1" bestFit="1" customWidth="1"/>
    <col min="12" max="12" width="9.140625" style="1" customWidth="1"/>
    <col min="13" max="13" width="9.57421875" style="1" bestFit="1" customWidth="1"/>
    <col min="14" max="16" width="9.140625" style="1" customWidth="1"/>
    <col min="17" max="17" width="9.8515625" style="1" bestFit="1" customWidth="1"/>
    <col min="18" max="22" width="9.140625" style="1" customWidth="1"/>
    <col min="23" max="23" width="9.28125" style="1" bestFit="1" customWidth="1"/>
    <col min="24" max="28" width="9.140625" style="1" customWidth="1"/>
    <col min="32" max="32" width="9.28125" style="0" bestFit="1" customWidth="1"/>
    <col min="37" max="37" width="12.57421875" style="0" bestFit="1" customWidth="1"/>
    <col min="38" max="38" width="9.28125" style="0" bestFit="1" customWidth="1"/>
    <col min="44" max="44" width="9.28125" style="0" bestFit="1" customWidth="1"/>
    <col min="47" max="47" width="9.28125" style="0" bestFit="1" customWidth="1"/>
    <col min="53" max="53" width="9.8515625" style="0" bestFit="1" customWidth="1"/>
    <col min="56" max="56" width="9.28125" style="0" bestFit="1" customWidth="1"/>
    <col min="59" max="59" width="9.57421875" style="0" bestFit="1" customWidth="1"/>
    <col min="67" max="67" width="9.8515625" style="0" bestFit="1" customWidth="1"/>
    <col min="74" max="74" width="9.28125" style="0" bestFit="1" customWidth="1"/>
    <col min="75" max="75" width="11.7109375" style="2" customWidth="1"/>
    <col min="76" max="76" width="12.8515625" style="2" customWidth="1"/>
    <col min="77" max="77" width="13.28125" style="2" customWidth="1"/>
    <col min="78" max="78" width="32.28125" style="0" customWidth="1"/>
    <col min="79" max="79" width="37.28125" style="0" customWidth="1"/>
    <col min="80" max="80" width="18.140625" style="0" customWidth="1"/>
    <col min="81" max="81" width="6.00390625" style="0" customWidth="1"/>
    <col min="82" max="82" width="13.00390625" style="0" customWidth="1"/>
    <col min="83" max="83" width="14.57421875" style="0" customWidth="1"/>
    <col min="86" max="86" width="14.8515625" style="0" customWidth="1"/>
    <col min="94" max="94" width="12.8515625" style="0" customWidth="1"/>
  </cols>
  <sheetData>
    <row r="1" spans="2:77" ht="15.75" thickBot="1">
      <c r="B1" s="984"/>
      <c r="C1" s="984"/>
      <c r="D1" s="984"/>
      <c r="E1" s="98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65"/>
      <c r="BX1" s="65"/>
      <c r="BY1" s="65"/>
    </row>
    <row r="2" spans="2:77" ht="30" customHeight="1" thickBot="1">
      <c r="B2" s="4"/>
      <c r="C2" s="4"/>
      <c r="D2" s="4"/>
      <c r="E2" s="4"/>
      <c r="F2" s="995"/>
      <c r="G2" s="996"/>
      <c r="H2" s="996"/>
      <c r="I2" s="995"/>
      <c r="J2" s="996"/>
      <c r="K2" s="996"/>
      <c r="L2" s="995"/>
      <c r="M2" s="996"/>
      <c r="N2" s="996"/>
      <c r="O2" s="997"/>
      <c r="P2" s="988"/>
      <c r="Q2" s="998"/>
      <c r="R2" s="999"/>
      <c r="S2" s="1000"/>
      <c r="T2" s="1001"/>
      <c r="U2" s="999"/>
      <c r="V2" s="1000"/>
      <c r="W2" s="1001"/>
      <c r="X2" s="1002"/>
      <c r="Y2" s="1003"/>
      <c r="Z2" s="1004"/>
      <c r="AA2" s="987"/>
      <c r="AB2" s="988"/>
      <c r="AC2" s="989"/>
      <c r="AD2" s="990"/>
      <c r="AE2" s="984"/>
      <c r="AF2" s="991"/>
      <c r="AG2" s="992"/>
      <c r="AH2" s="993"/>
      <c r="AI2" s="994"/>
      <c r="AJ2" s="992"/>
      <c r="AK2" s="993"/>
      <c r="AL2" s="994"/>
      <c r="AM2" s="992"/>
      <c r="AN2" s="993"/>
      <c r="AO2" s="994"/>
      <c r="AP2" s="992"/>
      <c r="AQ2" s="993"/>
      <c r="AR2" s="994"/>
      <c r="AS2" s="992"/>
      <c r="AT2" s="993"/>
      <c r="AU2" s="994"/>
      <c r="AV2" s="992"/>
      <c r="AW2" s="993"/>
      <c r="AX2" s="994"/>
      <c r="AY2" s="992"/>
      <c r="AZ2" s="993"/>
      <c r="BA2" s="994"/>
      <c r="BB2" s="992"/>
      <c r="BC2" s="993"/>
      <c r="BD2" s="994"/>
      <c r="BE2" s="992"/>
      <c r="BF2" s="993"/>
      <c r="BG2" s="994"/>
      <c r="BH2" s="992"/>
      <c r="BI2" s="993"/>
      <c r="BJ2" s="994"/>
      <c r="BK2" s="992"/>
      <c r="BL2" s="993"/>
      <c r="BM2" s="994"/>
      <c r="BN2" s="992"/>
      <c r="BO2" s="993"/>
      <c r="BP2" s="994"/>
      <c r="BQ2" s="992"/>
      <c r="BR2" s="993"/>
      <c r="BS2" s="994"/>
      <c r="BT2" s="992"/>
      <c r="BU2" s="993"/>
      <c r="BV2" s="994"/>
      <c r="BW2" s="1016"/>
      <c r="BX2" s="1017"/>
      <c r="BY2" s="1018"/>
    </row>
    <row r="3" spans="1:77" ht="32.25" customHeight="1">
      <c r="A3" s="5"/>
      <c r="B3" s="1019"/>
      <c r="C3" s="1019"/>
      <c r="D3" s="1019"/>
      <c r="E3" s="1019"/>
      <c r="F3" s="103"/>
      <c r="G3" s="103"/>
      <c r="H3" s="104"/>
      <c r="I3" s="103"/>
      <c r="J3" s="103"/>
      <c r="K3" s="104"/>
      <c r="L3" s="103"/>
      <c r="M3" s="103"/>
      <c r="N3" s="104"/>
      <c r="O3" s="103"/>
      <c r="P3" s="103"/>
      <c r="Q3" s="104"/>
      <c r="R3" s="103"/>
      <c r="S3" s="103"/>
      <c r="T3" s="104"/>
      <c r="U3" s="103"/>
      <c r="V3" s="103"/>
      <c r="W3" s="104"/>
      <c r="X3" s="103"/>
      <c r="Y3" s="103"/>
      <c r="Z3" s="104"/>
      <c r="AA3" s="103"/>
      <c r="AB3" s="103"/>
      <c r="AC3" s="104"/>
      <c r="AD3" s="103"/>
      <c r="AE3" s="103"/>
      <c r="AF3" s="104"/>
      <c r="AG3" s="103"/>
      <c r="AH3" s="103"/>
      <c r="AI3" s="104"/>
      <c r="AJ3" s="103"/>
      <c r="AK3" s="103"/>
      <c r="AL3" s="104"/>
      <c r="AM3" s="103"/>
      <c r="AN3" s="103"/>
      <c r="AO3" s="104"/>
      <c r="AP3" s="103"/>
      <c r="AQ3" s="103"/>
      <c r="AR3" s="104"/>
      <c r="AS3" s="103"/>
      <c r="AT3" s="103"/>
      <c r="AU3" s="104"/>
      <c r="AV3" s="103"/>
      <c r="AW3" s="103"/>
      <c r="AX3" s="104"/>
      <c r="AY3" s="103"/>
      <c r="AZ3" s="103"/>
      <c r="BA3" s="104"/>
      <c r="BB3" s="103"/>
      <c r="BC3" s="103"/>
      <c r="BD3" s="104"/>
      <c r="BE3" s="103"/>
      <c r="BF3" s="103"/>
      <c r="BG3" s="104"/>
      <c r="BH3" s="103"/>
      <c r="BI3" s="103"/>
      <c r="BJ3" s="104"/>
      <c r="BK3" s="103"/>
      <c r="BL3" s="103"/>
      <c r="BM3" s="104"/>
      <c r="BN3" s="103"/>
      <c r="BO3" s="103"/>
      <c r="BP3" s="104"/>
      <c r="BQ3" s="103"/>
      <c r="BR3" s="103"/>
      <c r="BS3" s="104"/>
      <c r="BT3" s="103"/>
      <c r="BU3" s="103"/>
      <c r="BV3" s="104"/>
      <c r="BW3" s="105"/>
      <c r="BX3" s="105"/>
      <c r="BY3" s="106"/>
    </row>
    <row r="4" spans="1:80" ht="63" customHeight="1">
      <c r="A4" s="5" t="s">
        <v>15</v>
      </c>
      <c r="B4" s="1020"/>
      <c r="C4" s="1021"/>
      <c r="D4" s="1021"/>
      <c r="E4" s="1021"/>
      <c r="F4" s="379"/>
      <c r="G4" s="379"/>
      <c r="H4" s="379"/>
      <c r="I4" s="224"/>
      <c r="J4" s="224"/>
      <c r="K4" s="224"/>
      <c r="L4" s="224"/>
      <c r="M4" s="224"/>
      <c r="N4" s="224"/>
      <c r="O4" s="224"/>
      <c r="P4" s="224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355"/>
      <c r="BX4" s="355"/>
      <c r="BY4" s="355"/>
      <c r="BZ4" s="1022"/>
      <c r="CA4" s="814"/>
      <c r="CB4" s="814"/>
    </row>
    <row r="5" spans="1:78" ht="66.75" customHeight="1">
      <c r="A5" s="5" t="s">
        <v>15</v>
      </c>
      <c r="B5" s="985"/>
      <c r="C5" s="986"/>
      <c r="D5" s="986"/>
      <c r="E5" s="986"/>
      <c r="F5" s="379"/>
      <c r="G5" s="379"/>
      <c r="H5" s="379"/>
      <c r="I5" s="224"/>
      <c r="J5" s="224"/>
      <c r="K5" s="224"/>
      <c r="L5" s="224"/>
      <c r="M5" s="224"/>
      <c r="N5" s="224"/>
      <c r="O5" s="224"/>
      <c r="P5" s="224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355"/>
      <c r="BX5" s="355"/>
      <c r="BY5" s="355"/>
      <c r="BZ5" s="242"/>
    </row>
    <row r="6" spans="1:78" ht="47.25" customHeight="1">
      <c r="A6" s="5" t="s">
        <v>15</v>
      </c>
      <c r="B6" s="985"/>
      <c r="C6" s="986"/>
      <c r="D6" s="986"/>
      <c r="E6" s="986"/>
      <c r="F6" s="379"/>
      <c r="G6" s="379"/>
      <c r="H6" s="379"/>
      <c r="I6" s="224"/>
      <c r="J6" s="224"/>
      <c r="K6" s="224"/>
      <c r="L6" s="224"/>
      <c r="M6" s="224"/>
      <c r="N6" s="224"/>
      <c r="O6" s="224"/>
      <c r="P6" s="224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355"/>
      <c r="BX6" s="355"/>
      <c r="BY6" s="355"/>
      <c r="BZ6" s="48"/>
    </row>
    <row r="7" spans="1:80" ht="34.5" customHeight="1">
      <c r="A7" s="5" t="s">
        <v>15</v>
      </c>
      <c r="B7" s="985"/>
      <c r="C7" s="986"/>
      <c r="D7" s="986"/>
      <c r="E7" s="986"/>
      <c r="F7" s="379"/>
      <c r="G7" s="379"/>
      <c r="H7" s="379"/>
      <c r="I7" s="223"/>
      <c r="J7" s="224"/>
      <c r="K7" s="224"/>
      <c r="L7" s="224"/>
      <c r="M7" s="224"/>
      <c r="N7" s="224"/>
      <c r="O7" s="224"/>
      <c r="P7" s="224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355"/>
      <c r="BX7" s="355"/>
      <c r="BY7" s="355"/>
      <c r="BZ7" s="1008"/>
      <c r="CA7" s="1009"/>
      <c r="CB7" s="1009"/>
    </row>
    <row r="8" spans="1:83" ht="64.5" customHeight="1">
      <c r="A8" s="5" t="s">
        <v>15</v>
      </c>
      <c r="B8" s="985"/>
      <c r="C8" s="986"/>
      <c r="D8" s="986"/>
      <c r="E8" s="986"/>
      <c r="F8" s="379"/>
      <c r="G8" s="379"/>
      <c r="H8" s="405"/>
      <c r="I8" s="224"/>
      <c r="J8" s="224"/>
      <c r="K8" s="224"/>
      <c r="L8" s="224"/>
      <c r="M8" s="224"/>
      <c r="N8" s="224"/>
      <c r="O8" s="224"/>
      <c r="P8" s="224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355"/>
      <c r="BX8" s="355"/>
      <c r="BY8" s="356"/>
      <c r="BZ8" s="1010"/>
      <c r="CA8" s="1011"/>
      <c r="CB8" s="1011"/>
      <c r="CD8" s="44"/>
      <c r="CE8" s="44"/>
    </row>
    <row r="9" spans="1:80" ht="93.75" customHeight="1">
      <c r="A9" s="5" t="s">
        <v>15</v>
      </c>
      <c r="B9" s="985"/>
      <c r="C9" s="986"/>
      <c r="D9" s="986"/>
      <c r="E9" s="986"/>
      <c r="F9" s="379"/>
      <c r="G9" s="403"/>
      <c r="H9" s="379"/>
      <c r="I9" s="404"/>
      <c r="J9" s="379"/>
      <c r="K9" s="379"/>
      <c r="L9" s="224"/>
      <c r="M9" s="224"/>
      <c r="N9" s="224"/>
      <c r="O9" s="224"/>
      <c r="P9" s="224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355"/>
      <c r="BX9" s="355"/>
      <c r="BY9" s="356"/>
      <c r="BZ9" s="1007"/>
      <c r="CA9" s="814"/>
      <c r="CB9" s="814"/>
    </row>
    <row r="10" spans="1:78" ht="45" customHeight="1">
      <c r="A10" s="5" t="s">
        <v>15</v>
      </c>
      <c r="B10" s="1012"/>
      <c r="C10" s="1013"/>
      <c r="D10" s="1013"/>
      <c r="E10" s="1013"/>
      <c r="F10" s="379"/>
      <c r="G10" s="379"/>
      <c r="H10" s="390"/>
      <c r="I10" s="228"/>
      <c r="J10" s="228"/>
      <c r="K10" s="228"/>
      <c r="L10" s="224"/>
      <c r="M10" s="224"/>
      <c r="N10" s="224"/>
      <c r="O10" s="224"/>
      <c r="P10" s="224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355"/>
      <c r="BX10" s="355"/>
      <c r="BY10" s="355"/>
      <c r="BZ10" s="47"/>
    </row>
    <row r="11" spans="1:89" ht="78.75" customHeight="1">
      <c r="A11" s="5" t="s">
        <v>15</v>
      </c>
      <c r="B11" s="985"/>
      <c r="C11" s="986"/>
      <c r="D11" s="986"/>
      <c r="E11" s="986"/>
      <c r="F11" s="379"/>
      <c r="G11" s="379"/>
      <c r="H11" s="392"/>
      <c r="I11" s="406"/>
      <c r="J11" s="228"/>
      <c r="K11" s="228"/>
      <c r="L11" s="224"/>
      <c r="M11" s="224"/>
      <c r="N11" s="224"/>
      <c r="O11" s="224"/>
      <c r="P11" s="224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355"/>
      <c r="BX11" s="355"/>
      <c r="BY11" s="355"/>
      <c r="BZ11" s="1014"/>
      <c r="CA11" s="1015"/>
      <c r="CB11" s="1015"/>
      <c r="CC11" s="1015"/>
      <c r="CD11" s="54"/>
      <c r="CE11" s="54"/>
      <c r="CF11" s="44"/>
      <c r="CG11" s="53"/>
      <c r="CH11" s="53"/>
      <c r="CI11" s="53"/>
      <c r="CJ11" s="53"/>
      <c r="CK11" s="44"/>
    </row>
    <row r="12" spans="1:81" ht="68.25" customHeight="1">
      <c r="A12" s="5" t="s">
        <v>15</v>
      </c>
      <c r="B12" s="985"/>
      <c r="C12" s="986"/>
      <c r="D12" s="986"/>
      <c r="E12" s="986"/>
      <c r="F12" s="223"/>
      <c r="G12" s="223"/>
      <c r="H12" s="228"/>
      <c r="I12" s="379"/>
      <c r="J12" s="379"/>
      <c r="K12" s="390"/>
      <c r="L12" s="224"/>
      <c r="M12" s="224"/>
      <c r="N12" s="224"/>
      <c r="O12" s="224"/>
      <c r="P12" s="224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355"/>
      <c r="BX12" s="355"/>
      <c r="BY12" s="356"/>
      <c r="BZ12" s="340"/>
      <c r="CA12" s="1025"/>
      <c r="CB12" s="1026"/>
      <c r="CC12" s="1026"/>
    </row>
    <row r="13" spans="1:81" ht="69.75" customHeight="1">
      <c r="A13" s="5" t="s">
        <v>15</v>
      </c>
      <c r="B13" s="985"/>
      <c r="C13" s="986"/>
      <c r="D13" s="986"/>
      <c r="E13" s="986"/>
      <c r="F13" s="380"/>
      <c r="G13" s="380"/>
      <c r="H13" s="390"/>
      <c r="I13" s="224"/>
      <c r="J13" s="224"/>
      <c r="K13" s="224"/>
      <c r="L13" s="224"/>
      <c r="M13" s="224"/>
      <c r="N13" s="224"/>
      <c r="O13" s="224"/>
      <c r="P13" s="224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355"/>
      <c r="BX13" s="355"/>
      <c r="BY13" s="355"/>
      <c r="BZ13" s="48"/>
      <c r="CA13" s="814"/>
      <c r="CB13" s="814"/>
      <c r="CC13" s="814"/>
    </row>
    <row r="14" spans="1:78" ht="98.25" customHeight="1">
      <c r="A14" s="5" t="s">
        <v>15</v>
      </c>
      <c r="B14" s="985"/>
      <c r="C14" s="986"/>
      <c r="D14" s="986"/>
      <c r="E14" s="986"/>
      <c r="F14" s="379"/>
      <c r="G14" s="379"/>
      <c r="H14" s="379"/>
      <c r="I14" s="224"/>
      <c r="J14" s="224"/>
      <c r="K14" s="224"/>
      <c r="L14" s="224"/>
      <c r="M14" s="224"/>
      <c r="N14" s="224"/>
      <c r="O14" s="224"/>
      <c r="P14" s="224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355"/>
      <c r="BX14" s="355"/>
      <c r="BY14" s="355"/>
      <c r="BZ14" s="290"/>
    </row>
    <row r="15" spans="1:78" s="124" customFormat="1" ht="81.75" customHeight="1">
      <c r="A15" s="194" t="s">
        <v>15</v>
      </c>
      <c r="B15" s="1028"/>
      <c r="C15" s="1029"/>
      <c r="D15" s="1029"/>
      <c r="E15" s="1029"/>
      <c r="F15" s="230"/>
      <c r="G15" s="230"/>
      <c r="H15" s="230"/>
      <c r="I15" s="231"/>
      <c r="J15" s="231"/>
      <c r="K15" s="231"/>
      <c r="L15" s="231"/>
      <c r="M15" s="231"/>
      <c r="N15" s="231"/>
      <c r="O15" s="231"/>
      <c r="P15" s="231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377"/>
      <c r="BX15" s="377"/>
      <c r="BY15" s="377"/>
      <c r="BZ15" s="123"/>
    </row>
    <row r="16" spans="1:83" ht="99.75" customHeight="1">
      <c r="A16" s="5" t="s">
        <v>15</v>
      </c>
      <c r="B16" s="985"/>
      <c r="C16" s="986"/>
      <c r="D16" s="986"/>
      <c r="E16" s="986"/>
      <c r="F16" s="390"/>
      <c r="G16" s="390"/>
      <c r="H16" s="390"/>
      <c r="I16" s="224"/>
      <c r="J16" s="224"/>
      <c r="K16" s="224"/>
      <c r="L16" s="224"/>
      <c r="M16" s="224"/>
      <c r="N16" s="224"/>
      <c r="O16" s="224"/>
      <c r="P16" s="224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355"/>
      <c r="BX16" s="355"/>
      <c r="BY16" s="355"/>
      <c r="BZ16" s="1007"/>
      <c r="CA16" s="814"/>
      <c r="CB16" s="814"/>
      <c r="CC16" s="1027"/>
      <c r="CD16" s="1027"/>
      <c r="CE16" s="67"/>
    </row>
    <row r="17" spans="1:77" ht="51.75" customHeight="1">
      <c r="A17" s="5" t="s">
        <v>15</v>
      </c>
      <c r="B17" s="1005"/>
      <c r="C17" s="1006"/>
      <c r="D17" s="1006"/>
      <c r="E17" s="1006"/>
      <c r="F17" s="390"/>
      <c r="G17" s="390"/>
      <c r="H17" s="227"/>
      <c r="I17" s="224"/>
      <c r="J17" s="224"/>
      <c r="K17" s="224"/>
      <c r="L17" s="224"/>
      <c r="M17" s="224"/>
      <c r="N17" s="224"/>
      <c r="O17" s="224"/>
      <c r="P17" s="224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355"/>
      <c r="BX17" s="355"/>
      <c r="BY17" s="355"/>
    </row>
    <row r="18" spans="1:77" ht="49.5" customHeight="1">
      <c r="A18" s="5" t="s">
        <v>15</v>
      </c>
      <c r="B18" s="1005"/>
      <c r="C18" s="1006"/>
      <c r="D18" s="1006"/>
      <c r="E18" s="1006"/>
      <c r="F18" s="390"/>
      <c r="G18" s="379"/>
      <c r="H18" s="224"/>
      <c r="I18" s="224"/>
      <c r="J18" s="224"/>
      <c r="K18" s="224"/>
      <c r="L18" s="224"/>
      <c r="M18" s="224"/>
      <c r="N18" s="224"/>
      <c r="O18" s="224"/>
      <c r="P18" s="224"/>
      <c r="Q18" s="225"/>
      <c r="R18" s="391"/>
      <c r="S18" s="391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355"/>
      <c r="BX18" s="355"/>
      <c r="BY18" s="355"/>
    </row>
    <row r="19" spans="1:82" ht="64.5" customHeight="1">
      <c r="A19" s="5" t="s">
        <v>15</v>
      </c>
      <c r="B19" s="985"/>
      <c r="C19" s="986"/>
      <c r="D19" s="986"/>
      <c r="E19" s="986"/>
      <c r="F19" s="390"/>
      <c r="G19" s="390"/>
      <c r="H19" s="390"/>
      <c r="I19" s="234"/>
      <c r="J19" s="234"/>
      <c r="K19" s="234"/>
      <c r="L19" s="224"/>
      <c r="M19" s="224"/>
      <c r="N19" s="224"/>
      <c r="O19" s="224"/>
      <c r="P19" s="224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355"/>
      <c r="BX19" s="355"/>
      <c r="BY19" s="355"/>
      <c r="BZ19" s="1007"/>
      <c r="CA19" s="814"/>
      <c r="CB19" s="814"/>
      <c r="CC19" s="814"/>
      <c r="CD19" s="42"/>
    </row>
    <row r="20" spans="1:80" ht="68.25" customHeight="1">
      <c r="A20" s="5" t="s">
        <v>15</v>
      </c>
      <c r="B20" s="1012"/>
      <c r="C20" s="1013"/>
      <c r="D20" s="1013"/>
      <c r="E20" s="1013"/>
      <c r="F20" s="229"/>
      <c r="G20" s="229"/>
      <c r="H20" s="224"/>
      <c r="I20" s="390"/>
      <c r="J20" s="390"/>
      <c r="K20" s="224"/>
      <c r="L20" s="224"/>
      <c r="M20" s="224"/>
      <c r="N20" s="224"/>
      <c r="O20" s="224"/>
      <c r="P20" s="224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355"/>
      <c r="BX20" s="355"/>
      <c r="BY20" s="355"/>
      <c r="BZ20" s="1032"/>
      <c r="CA20" s="1033"/>
      <c r="CB20" s="1034"/>
    </row>
    <row r="21" spans="1:79" ht="84" customHeight="1">
      <c r="A21" s="5" t="s">
        <v>15</v>
      </c>
      <c r="B21" s="1005"/>
      <c r="C21" s="1006"/>
      <c r="D21" s="1006"/>
      <c r="E21" s="1006"/>
      <c r="F21" s="379"/>
      <c r="G21" s="379"/>
      <c r="H21" s="379"/>
      <c r="I21" s="223"/>
      <c r="J21" s="223"/>
      <c r="K21" s="223"/>
      <c r="L21" s="224"/>
      <c r="M21" s="224"/>
      <c r="N21" s="224"/>
      <c r="O21" s="224"/>
      <c r="P21" s="224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353"/>
      <c r="BU21" s="353"/>
      <c r="BV21" s="354"/>
      <c r="BW21" s="355"/>
      <c r="BX21" s="355"/>
      <c r="BY21" s="356"/>
      <c r="BZ21" s="48"/>
      <c r="CA21" s="48"/>
    </row>
    <row r="22" spans="1:80" ht="127.5" customHeight="1">
      <c r="A22" s="5" t="s">
        <v>15</v>
      </c>
      <c r="B22" s="985"/>
      <c r="C22" s="986"/>
      <c r="D22" s="986"/>
      <c r="E22" s="986"/>
      <c r="F22" s="379"/>
      <c r="G22" s="398"/>
      <c r="H22" s="223"/>
      <c r="I22" s="399"/>
      <c r="J22" s="399"/>
      <c r="K22" s="390"/>
      <c r="L22" s="400"/>
      <c r="M22" s="400"/>
      <c r="N22" s="400"/>
      <c r="O22" s="400"/>
      <c r="P22" s="400"/>
      <c r="Q22" s="391"/>
      <c r="R22" s="401"/>
      <c r="S22" s="401"/>
      <c r="T22" s="225"/>
      <c r="U22" s="225"/>
      <c r="V22" s="225"/>
      <c r="W22" s="225"/>
      <c r="X22" s="225"/>
      <c r="Y22" s="225"/>
      <c r="Z22" s="225"/>
      <c r="AA22" s="391"/>
      <c r="AB22" s="391"/>
      <c r="AC22" s="225"/>
      <c r="AD22" s="225"/>
      <c r="AE22" s="225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353"/>
      <c r="BC22" s="353"/>
      <c r="BD22" s="226"/>
      <c r="BE22" s="226"/>
      <c r="BF22" s="226"/>
      <c r="BG22" s="226"/>
      <c r="BH22" s="353"/>
      <c r="BI22" s="353"/>
      <c r="BJ22" s="226"/>
      <c r="BK22" s="226"/>
      <c r="BL22" s="226"/>
      <c r="BM22" s="226"/>
      <c r="BN22" s="353"/>
      <c r="BO22" s="353"/>
      <c r="BP22" s="353"/>
      <c r="BQ22" s="353"/>
      <c r="BR22" s="353"/>
      <c r="BS22" s="353"/>
      <c r="BT22" s="402"/>
      <c r="BU22" s="353"/>
      <c r="BV22" s="353"/>
      <c r="BW22" s="355"/>
      <c r="BX22" s="355"/>
      <c r="BY22" s="355"/>
      <c r="BZ22" s="48"/>
      <c r="CA22" s="67"/>
      <c r="CB22" s="77"/>
    </row>
    <row r="23" spans="1:86" ht="102" customHeight="1">
      <c r="A23" s="5" t="s">
        <v>15</v>
      </c>
      <c r="B23" s="1005"/>
      <c r="C23" s="1006"/>
      <c r="D23" s="1006"/>
      <c r="E23" s="1006"/>
      <c r="F23" s="405"/>
      <c r="G23" s="405"/>
      <c r="H23" s="405"/>
      <c r="I23" s="392"/>
      <c r="J23" s="392"/>
      <c r="K23" s="392"/>
      <c r="L23" s="224"/>
      <c r="M23" s="224"/>
      <c r="N23" s="224"/>
      <c r="O23" s="224"/>
      <c r="P23" s="224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355"/>
      <c r="BX23" s="355"/>
      <c r="BY23" s="356"/>
      <c r="BZ23" s="252"/>
      <c r="CE23" s="1023"/>
      <c r="CF23" s="1024"/>
      <c r="CG23" s="1024"/>
      <c r="CH23" s="67"/>
    </row>
    <row r="24" spans="1:80" ht="90.75" customHeight="1">
      <c r="A24" s="5" t="s">
        <v>15</v>
      </c>
      <c r="B24" s="985"/>
      <c r="C24" s="986"/>
      <c r="D24" s="986"/>
      <c r="E24" s="986"/>
      <c r="F24" s="379"/>
      <c r="G24" s="379"/>
      <c r="H24" s="390"/>
      <c r="I24" s="390"/>
      <c r="J24" s="390"/>
      <c r="K24" s="390"/>
      <c r="L24" s="224"/>
      <c r="M24" s="224"/>
      <c r="N24" s="224"/>
      <c r="O24" s="224"/>
      <c r="P24" s="224"/>
      <c r="Q24" s="225"/>
      <c r="R24" s="390"/>
      <c r="S24" s="390"/>
      <c r="T24" s="390"/>
      <c r="U24" s="225"/>
      <c r="V24" s="225"/>
      <c r="W24" s="225"/>
      <c r="X24" s="225"/>
      <c r="Y24" s="225"/>
      <c r="Z24" s="225"/>
      <c r="AA24" s="390"/>
      <c r="AB24" s="390"/>
      <c r="AC24" s="390"/>
      <c r="AD24" s="225"/>
      <c r="AE24" s="225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390"/>
      <c r="BC24" s="390"/>
      <c r="BD24" s="390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390"/>
      <c r="BU24" s="390"/>
      <c r="BV24" s="390"/>
      <c r="BW24" s="355"/>
      <c r="BX24" s="355"/>
      <c r="BY24" s="355"/>
      <c r="BZ24" s="75"/>
      <c r="CA24" s="50"/>
      <c r="CB24" s="50"/>
    </row>
    <row r="25" spans="1:80" ht="28.5" customHeight="1">
      <c r="A25" s="5" t="s">
        <v>15</v>
      </c>
      <c r="B25" s="985"/>
      <c r="C25" s="986"/>
      <c r="D25" s="986"/>
      <c r="E25" s="986"/>
      <c r="F25" s="229"/>
      <c r="G25" s="229"/>
      <c r="H25" s="224"/>
      <c r="I25" s="224"/>
      <c r="J25" s="224"/>
      <c r="K25" s="224"/>
      <c r="L25" s="224"/>
      <c r="M25" s="224"/>
      <c r="N25" s="224"/>
      <c r="O25" s="224"/>
      <c r="P25" s="224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402"/>
      <c r="BI25" s="353"/>
      <c r="BJ25" s="353"/>
      <c r="BK25" s="353"/>
      <c r="BL25" s="353"/>
      <c r="BM25" s="353"/>
      <c r="BN25" s="353"/>
      <c r="BO25" s="353"/>
      <c r="BP25" s="353"/>
      <c r="BQ25" s="226"/>
      <c r="BR25" s="226"/>
      <c r="BS25" s="226"/>
      <c r="BT25" s="226"/>
      <c r="BU25" s="226"/>
      <c r="BV25" s="226"/>
      <c r="BW25" s="355"/>
      <c r="BX25" s="355"/>
      <c r="BY25" s="356"/>
      <c r="BZ25" s="84"/>
      <c r="CA25" s="261"/>
      <c r="CB25" s="85"/>
    </row>
    <row r="26" spans="1:80" ht="112.5" customHeight="1">
      <c r="A26" s="5" t="s">
        <v>15</v>
      </c>
      <c r="B26" s="1030"/>
      <c r="C26" s="1031"/>
      <c r="D26" s="1031"/>
      <c r="E26" s="1031"/>
      <c r="F26" s="379"/>
      <c r="G26" s="380"/>
      <c r="H26" s="381"/>
      <c r="I26" s="224"/>
      <c r="J26" s="224"/>
      <c r="K26" s="224"/>
      <c r="L26" s="224"/>
      <c r="M26" s="224"/>
      <c r="N26" s="224"/>
      <c r="O26" s="224"/>
      <c r="P26" s="224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353"/>
      <c r="BI26" s="353"/>
      <c r="BJ26" s="353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355"/>
      <c r="BX26" s="355"/>
      <c r="BY26" s="355"/>
      <c r="BZ26" s="243"/>
      <c r="CA26" s="74"/>
      <c r="CB26" s="74"/>
    </row>
    <row r="27" spans="1:79" ht="82.5" customHeight="1">
      <c r="A27" s="5" t="s">
        <v>15</v>
      </c>
      <c r="B27" s="1005"/>
      <c r="C27" s="1006"/>
      <c r="D27" s="1006"/>
      <c r="E27" s="1006"/>
      <c r="F27" s="229"/>
      <c r="G27" s="229"/>
      <c r="H27" s="224"/>
      <c r="I27" s="390"/>
      <c r="J27" s="390"/>
      <c r="K27" s="392"/>
      <c r="L27" s="224"/>
      <c r="M27" s="224"/>
      <c r="N27" s="224"/>
      <c r="O27" s="224"/>
      <c r="P27" s="224"/>
      <c r="Q27" s="225"/>
      <c r="R27" s="401"/>
      <c r="S27" s="440"/>
      <c r="T27" s="440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353"/>
      <c r="BC27" s="354"/>
      <c r="BD27" s="354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355"/>
      <c r="BX27" s="355"/>
      <c r="BY27" s="356"/>
      <c r="BZ27" s="85"/>
      <c r="CA27" s="7"/>
    </row>
    <row r="28" spans="1:84" ht="98.25" customHeight="1">
      <c r="A28" s="5" t="s">
        <v>15</v>
      </c>
      <c r="B28" s="985"/>
      <c r="C28" s="986"/>
      <c r="D28" s="986"/>
      <c r="E28" s="986"/>
      <c r="F28" s="379"/>
      <c r="G28" s="379"/>
      <c r="H28" s="390"/>
      <c r="I28" s="224"/>
      <c r="J28" s="224"/>
      <c r="K28" s="224"/>
      <c r="L28" s="224"/>
      <c r="M28" s="224"/>
      <c r="N28" s="224"/>
      <c r="O28" s="224"/>
      <c r="P28" s="224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355"/>
      <c r="BX28" s="355"/>
      <c r="BY28" s="355"/>
      <c r="BZ28" s="289"/>
      <c r="CA28" s="57"/>
      <c r="CB28" s="48"/>
      <c r="CC28" s="48"/>
      <c r="CD28" s="48"/>
      <c r="CE28" s="48"/>
      <c r="CF28" s="48"/>
    </row>
    <row r="29" spans="1:81" ht="80.25" customHeight="1">
      <c r="A29" s="5" t="s">
        <v>15</v>
      </c>
      <c r="B29" s="985"/>
      <c r="C29" s="986"/>
      <c r="D29" s="986"/>
      <c r="E29" s="986"/>
      <c r="F29" s="390"/>
      <c r="G29" s="390"/>
      <c r="H29" s="390"/>
      <c r="I29" s="224"/>
      <c r="J29" s="224"/>
      <c r="K29" s="224"/>
      <c r="L29" s="224"/>
      <c r="M29" s="224"/>
      <c r="N29" s="224"/>
      <c r="O29" s="224"/>
      <c r="P29" s="224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355"/>
      <c r="BX29" s="355"/>
      <c r="BY29" s="355"/>
      <c r="BZ29" s="1007"/>
      <c r="CA29" s="814"/>
      <c r="CB29" s="814"/>
      <c r="CC29" s="814"/>
    </row>
    <row r="30" spans="1:94" ht="107.25" customHeight="1">
      <c r="A30" s="5" t="s">
        <v>15</v>
      </c>
      <c r="B30" s="985"/>
      <c r="C30" s="986"/>
      <c r="D30" s="986"/>
      <c r="E30" s="986"/>
      <c r="F30" s="379"/>
      <c r="G30" s="379"/>
      <c r="H30" s="390"/>
      <c r="I30" s="390"/>
      <c r="J30" s="390"/>
      <c r="K30" s="390"/>
      <c r="L30" s="224"/>
      <c r="M30" s="224"/>
      <c r="N30" s="224"/>
      <c r="O30" s="224"/>
      <c r="P30" s="224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355"/>
      <c r="BX30" s="355"/>
      <c r="BY30" s="355"/>
      <c r="BZ30" s="48"/>
      <c r="CA30" s="338"/>
      <c r="CB30" s="74"/>
      <c r="CC30" s="74"/>
      <c r="CD30" s="74"/>
      <c r="CE30" s="74"/>
      <c r="CF30" s="74"/>
      <c r="CG30" s="74"/>
      <c r="CI30" s="1035"/>
      <c r="CJ30" s="1035"/>
      <c r="CK30" s="1035"/>
      <c r="CL30" s="1035"/>
      <c r="CM30" s="1035"/>
      <c r="CN30" s="1035"/>
      <c r="CO30" s="1035"/>
      <c r="CP30" s="73"/>
    </row>
    <row r="31" spans="1:94" ht="57.75" customHeight="1">
      <c r="A31" s="5" t="s">
        <v>15</v>
      </c>
      <c r="B31" s="1005"/>
      <c r="C31" s="1006"/>
      <c r="D31" s="1006"/>
      <c r="E31" s="1006"/>
      <c r="F31" s="407"/>
      <c r="G31" s="390"/>
      <c r="H31" s="390"/>
      <c r="I31" s="323"/>
      <c r="J31" s="224"/>
      <c r="K31" s="224"/>
      <c r="L31" s="224"/>
      <c r="M31" s="224"/>
      <c r="N31" s="224"/>
      <c r="O31" s="224"/>
      <c r="P31" s="224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355"/>
      <c r="BX31" s="355"/>
      <c r="BY31" s="355"/>
      <c r="BZ31" s="50"/>
      <c r="CA31" s="1"/>
      <c r="CB31" s="1"/>
      <c r="CC31" s="1"/>
      <c r="CD31" s="1"/>
      <c r="CE31" s="1"/>
      <c r="CF31" s="1"/>
      <c r="CG31" s="1"/>
      <c r="CI31" s="72"/>
      <c r="CJ31" s="72"/>
      <c r="CK31" s="72"/>
      <c r="CL31" s="72"/>
      <c r="CM31" s="72"/>
      <c r="CN31" s="72"/>
      <c r="CO31" s="72"/>
      <c r="CP31" s="73"/>
    </row>
    <row r="32" spans="1:85" ht="69" customHeight="1">
      <c r="A32" s="5" t="s">
        <v>15</v>
      </c>
      <c r="B32" s="1005"/>
      <c r="C32" s="1006"/>
      <c r="D32" s="1006"/>
      <c r="E32" s="1006"/>
      <c r="F32" s="379"/>
      <c r="G32" s="379"/>
      <c r="H32" s="390"/>
      <c r="I32" s="390"/>
      <c r="J32" s="390"/>
      <c r="K32" s="390"/>
      <c r="L32" s="224"/>
      <c r="M32" s="224"/>
      <c r="N32" s="224"/>
      <c r="O32" s="224"/>
      <c r="P32" s="224"/>
      <c r="Q32" s="225"/>
      <c r="R32" s="401"/>
      <c r="S32" s="440"/>
      <c r="T32" s="391"/>
      <c r="U32" s="225"/>
      <c r="V32" s="225"/>
      <c r="W32" s="225"/>
      <c r="X32" s="225"/>
      <c r="Y32" s="225"/>
      <c r="Z32" s="225"/>
      <c r="AA32" s="391"/>
      <c r="AB32" s="441"/>
      <c r="AC32" s="391"/>
      <c r="AD32" s="225"/>
      <c r="AE32" s="225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391"/>
      <c r="BC32" s="441"/>
      <c r="BD32" s="391"/>
      <c r="BE32" s="226"/>
      <c r="BF32" s="226"/>
      <c r="BG32" s="226"/>
      <c r="BH32" s="353"/>
      <c r="BI32" s="354"/>
      <c r="BJ32" s="353"/>
      <c r="BK32" s="226"/>
      <c r="BL32" s="226"/>
      <c r="BM32" s="226"/>
      <c r="BN32" s="391"/>
      <c r="BO32" s="441"/>
      <c r="BP32" s="391"/>
      <c r="BQ32" s="226"/>
      <c r="BR32" s="226"/>
      <c r="BS32" s="226"/>
      <c r="BT32" s="353"/>
      <c r="BU32" s="354"/>
      <c r="BV32" s="353"/>
      <c r="BW32" s="355"/>
      <c r="BX32" s="355"/>
      <c r="BY32" s="355"/>
      <c r="BZ32" s="289"/>
      <c r="CA32" s="48"/>
      <c r="CB32" s="48"/>
      <c r="CC32" s="48"/>
      <c r="CD32" s="1"/>
      <c r="CE32" s="1"/>
      <c r="CF32" s="1"/>
      <c r="CG32" s="1"/>
    </row>
    <row r="33" spans="1:81" ht="95.25" customHeight="1">
      <c r="A33" s="5" t="s">
        <v>15</v>
      </c>
      <c r="B33" s="1005"/>
      <c r="C33" s="1006"/>
      <c r="D33" s="1006"/>
      <c r="E33" s="1006"/>
      <c r="F33" s="379"/>
      <c r="G33" s="379"/>
      <c r="H33" s="392"/>
      <c r="I33" s="224"/>
      <c r="J33" s="224"/>
      <c r="K33" s="224"/>
      <c r="L33" s="224"/>
      <c r="M33" s="224"/>
      <c r="N33" s="224"/>
      <c r="O33" s="224"/>
      <c r="P33" s="224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355"/>
      <c r="BX33" s="355"/>
      <c r="BY33" s="356"/>
      <c r="BZ33" s="52"/>
      <c r="CA33" s="48"/>
      <c r="CB33" s="48"/>
      <c r="CC33" s="48"/>
    </row>
    <row r="34" spans="1:89" ht="109.5" customHeight="1">
      <c r="A34" s="5" t="s">
        <v>15</v>
      </c>
      <c r="B34" s="1005"/>
      <c r="C34" s="1006"/>
      <c r="D34" s="1006"/>
      <c r="E34" s="1006"/>
      <c r="F34" s="223"/>
      <c r="G34" s="223"/>
      <c r="H34" s="228"/>
      <c r="I34" s="224"/>
      <c r="J34" s="224"/>
      <c r="K34" s="224"/>
      <c r="L34" s="224"/>
      <c r="M34" s="224"/>
      <c r="N34" s="224"/>
      <c r="O34" s="224"/>
      <c r="P34" s="224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353"/>
      <c r="BF34" s="353"/>
      <c r="BG34" s="353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355"/>
      <c r="BX34" s="355"/>
      <c r="BY34" s="356"/>
      <c r="BZ34" s="48"/>
      <c r="CA34" s="48"/>
      <c r="CB34" s="48"/>
      <c r="CC34" s="48"/>
      <c r="CI34">
        <v>3</v>
      </c>
      <c r="CJ34">
        <v>3</v>
      </c>
      <c r="CK34">
        <f>(CE34+CF34+CG34+CH34+CI34+CJ34)/6</f>
        <v>1</v>
      </c>
    </row>
    <row r="35" spans="1:80" ht="66" customHeight="1">
      <c r="A35" s="5" t="s">
        <v>15</v>
      </c>
      <c r="B35" s="1039"/>
      <c r="C35" s="1040"/>
      <c r="D35" s="1040"/>
      <c r="E35" s="1040"/>
      <c r="F35" s="390"/>
      <c r="G35" s="390"/>
      <c r="H35" s="392"/>
      <c r="I35" s="390"/>
      <c r="J35" s="392"/>
      <c r="K35" s="392"/>
      <c r="L35" s="390"/>
      <c r="M35" s="390"/>
      <c r="N35" s="227"/>
      <c r="O35" s="390"/>
      <c r="P35" s="390"/>
      <c r="Q35" s="235"/>
      <c r="R35" s="393"/>
      <c r="S35" s="393"/>
      <c r="T35" s="393"/>
      <c r="U35" s="393"/>
      <c r="V35" s="393"/>
      <c r="W35" s="236"/>
      <c r="X35" s="235"/>
      <c r="Y35" s="235"/>
      <c r="Z35" s="235"/>
      <c r="AA35" s="393"/>
      <c r="AB35" s="393"/>
      <c r="AC35" s="393"/>
      <c r="AD35" s="393"/>
      <c r="AE35" s="393"/>
      <c r="AF35" s="236"/>
      <c r="AG35" s="393"/>
      <c r="AH35" s="393"/>
      <c r="AI35" s="235"/>
      <c r="AJ35" s="394"/>
      <c r="AK35" s="394"/>
      <c r="AL35" s="238"/>
      <c r="AM35" s="394"/>
      <c r="AN35" s="390"/>
      <c r="AO35" s="394"/>
      <c r="AP35" s="394"/>
      <c r="AQ35" s="394"/>
      <c r="AR35" s="237"/>
      <c r="AS35" s="394"/>
      <c r="AT35" s="394"/>
      <c r="AU35" s="237"/>
      <c r="AV35" s="394"/>
      <c r="AW35" s="394"/>
      <c r="AX35" s="237"/>
      <c r="AY35" s="394"/>
      <c r="AZ35" s="394"/>
      <c r="BA35" s="394"/>
      <c r="BB35" s="394"/>
      <c r="BC35" s="394"/>
      <c r="BD35" s="238"/>
      <c r="BE35" s="394"/>
      <c r="BF35" s="394"/>
      <c r="BG35" s="238"/>
      <c r="BH35" s="394"/>
      <c r="BI35" s="394"/>
      <c r="BJ35" s="237"/>
      <c r="BK35" s="394"/>
      <c r="BL35" s="394"/>
      <c r="BM35" s="237"/>
      <c r="BN35" s="394"/>
      <c r="BO35" s="394"/>
      <c r="BP35" s="238"/>
      <c r="BQ35" s="394"/>
      <c r="BR35" s="394"/>
      <c r="BS35" s="394"/>
      <c r="BT35" s="394"/>
      <c r="BU35" s="394"/>
      <c r="BV35" s="395"/>
      <c r="BW35" s="396"/>
      <c r="BX35" s="396"/>
      <c r="BY35" s="397"/>
      <c r="BZ35" s="244"/>
      <c r="CA35" s="241"/>
      <c r="CB35" s="111"/>
    </row>
    <row r="36" spans="1:99" ht="100.5" customHeight="1">
      <c r="A36" s="5" t="s">
        <v>15</v>
      </c>
      <c r="B36" s="985"/>
      <c r="C36" s="986"/>
      <c r="D36" s="986"/>
      <c r="E36" s="986"/>
      <c r="F36" s="390"/>
      <c r="G36" s="390"/>
      <c r="H36" s="390"/>
      <c r="I36" s="390"/>
      <c r="J36" s="390"/>
      <c r="K36" s="390"/>
      <c r="L36" s="234"/>
      <c r="M36" s="234"/>
      <c r="N36" s="234"/>
      <c r="O36" s="224"/>
      <c r="P36" s="224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355"/>
      <c r="BX36" s="355"/>
      <c r="BY36" s="355"/>
      <c r="BZ36" s="55"/>
      <c r="CA36" s="54"/>
      <c r="CU36" t="s">
        <v>6</v>
      </c>
    </row>
    <row r="37" spans="1:81" ht="16.5" customHeight="1" thickBot="1">
      <c r="A37" s="5"/>
      <c r="B37" s="1041"/>
      <c r="C37" s="1041"/>
      <c r="D37" s="1041"/>
      <c r="E37" s="1042"/>
      <c r="F37" s="443"/>
      <c r="G37" s="443"/>
      <c r="H37" s="444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4"/>
      <c r="X37" s="443"/>
      <c r="Y37" s="443"/>
      <c r="Z37" s="443"/>
      <c r="AA37" s="443"/>
      <c r="AB37" s="443"/>
      <c r="AC37" s="443"/>
      <c r="AD37" s="443"/>
      <c r="AE37" s="443"/>
      <c r="AF37" s="444"/>
      <c r="AG37" s="443"/>
      <c r="AH37" s="443"/>
      <c r="AI37" s="443"/>
      <c r="AJ37" s="443"/>
      <c r="AK37" s="443"/>
      <c r="AL37" s="444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443"/>
      <c r="BD37" s="444"/>
      <c r="BE37" s="443"/>
      <c r="BF37" s="443"/>
      <c r="BG37" s="443"/>
      <c r="BH37" s="443"/>
      <c r="BI37" s="443"/>
      <c r="BJ37" s="443"/>
      <c r="BK37" s="443"/>
      <c r="BL37" s="443"/>
      <c r="BM37" s="443"/>
      <c r="BN37" s="443"/>
      <c r="BO37" s="443"/>
      <c r="BP37" s="444"/>
      <c r="BQ37" s="443"/>
      <c r="BR37" s="443"/>
      <c r="BS37" s="443"/>
      <c r="BT37" s="443"/>
      <c r="BU37" s="443"/>
      <c r="BV37" s="444"/>
      <c r="BW37" s="443"/>
      <c r="BX37" s="443"/>
      <c r="BY37" s="443"/>
      <c r="BZ37" s="51"/>
      <c r="CA37" s="51"/>
      <c r="CB37" s="51"/>
      <c r="CC37" s="51"/>
    </row>
    <row r="38" spans="1:81" ht="15">
      <c r="A38" s="5" t="s">
        <v>15</v>
      </c>
      <c r="B38" s="1053"/>
      <c r="C38" s="1053"/>
      <c r="D38" s="1053"/>
      <c r="E38" s="1054"/>
      <c r="F38" s="353"/>
      <c r="G38" s="353"/>
      <c r="H38" s="354"/>
      <c r="I38" s="353"/>
      <c r="J38" s="354"/>
      <c r="K38" s="354"/>
      <c r="L38" s="353"/>
      <c r="M38" s="353"/>
      <c r="N38" s="353"/>
      <c r="O38" s="353"/>
      <c r="P38" s="353"/>
      <c r="Q38" s="353"/>
      <c r="R38" s="353"/>
      <c r="S38" s="353"/>
      <c r="T38" s="354"/>
      <c r="U38" s="353"/>
      <c r="V38" s="353"/>
      <c r="W38" s="354"/>
      <c r="X38" s="353"/>
      <c r="Y38" s="353"/>
      <c r="Z38" s="354"/>
      <c r="AA38" s="353"/>
      <c r="AB38" s="354"/>
      <c r="AC38" s="354"/>
      <c r="AD38" s="353"/>
      <c r="AE38" s="354"/>
      <c r="AF38" s="353"/>
      <c r="AG38" s="226"/>
      <c r="AH38" s="226"/>
      <c r="AI38" s="226"/>
      <c r="AJ38" s="353"/>
      <c r="AK38" s="354"/>
      <c r="AL38" s="354"/>
      <c r="AM38" s="353"/>
      <c r="AN38" s="353"/>
      <c r="AO38" s="353"/>
      <c r="AP38" s="353"/>
      <c r="AQ38" s="353"/>
      <c r="AR38" s="354"/>
      <c r="AS38" s="353"/>
      <c r="AT38" s="353"/>
      <c r="AU38" s="293"/>
      <c r="AV38" s="353"/>
      <c r="AW38" s="354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4"/>
      <c r="BJ38" s="354"/>
      <c r="BK38" s="353"/>
      <c r="BL38" s="354"/>
      <c r="BM38" s="353"/>
      <c r="BN38" s="353"/>
      <c r="BO38" s="354"/>
      <c r="BP38" s="353"/>
      <c r="BQ38" s="353"/>
      <c r="BR38" s="354"/>
      <c r="BS38" s="354"/>
      <c r="BT38" s="353"/>
      <c r="BU38" s="353"/>
      <c r="BV38" s="293"/>
      <c r="BW38" s="382"/>
      <c r="BX38" s="356"/>
      <c r="BY38" s="356"/>
      <c r="BZ38" s="244"/>
      <c r="CA38" s="51"/>
      <c r="CB38" s="51"/>
      <c r="CC38" s="51"/>
    </row>
    <row r="39" spans="1:77" ht="35.25" customHeight="1">
      <c r="A39" s="5" t="s">
        <v>15</v>
      </c>
      <c r="B39" s="1047"/>
      <c r="C39" s="1047"/>
      <c r="D39" s="1047"/>
      <c r="E39" s="1048"/>
      <c r="F39" s="390"/>
      <c r="G39" s="390"/>
      <c r="H39" s="392"/>
      <c r="I39" s="353"/>
      <c r="J39" s="353"/>
      <c r="K39" s="226"/>
      <c r="L39" s="442"/>
      <c r="M39" s="354"/>
      <c r="N39" s="353"/>
      <c r="O39" s="353"/>
      <c r="P39" s="353"/>
      <c r="Q39" s="226"/>
      <c r="R39" s="353"/>
      <c r="S39" s="353"/>
      <c r="T39" s="353"/>
      <c r="U39" s="353"/>
      <c r="V39" s="353"/>
      <c r="W39" s="226"/>
      <c r="X39" s="353"/>
      <c r="Y39" s="353"/>
      <c r="Z39" s="226"/>
      <c r="AA39" s="353"/>
      <c r="AB39" s="353"/>
      <c r="AC39" s="353"/>
      <c r="AD39" s="353"/>
      <c r="AE39" s="353"/>
      <c r="AF39" s="226"/>
      <c r="AG39" s="353"/>
      <c r="AH39" s="353"/>
      <c r="AI39" s="353"/>
      <c r="AJ39" s="353"/>
      <c r="AK39" s="353"/>
      <c r="AL39" s="226"/>
      <c r="AM39" s="353"/>
      <c r="AN39" s="353"/>
      <c r="AO39" s="354"/>
      <c r="AP39" s="353"/>
      <c r="AQ39" s="353"/>
      <c r="AR39" s="353"/>
      <c r="AS39" s="353"/>
      <c r="AT39" s="353"/>
      <c r="AU39" s="354"/>
      <c r="AV39" s="353"/>
      <c r="AW39" s="353"/>
      <c r="AX39" s="353"/>
      <c r="AY39" s="353"/>
      <c r="AZ39" s="353"/>
      <c r="BA39" s="353"/>
      <c r="BB39" s="353"/>
      <c r="BC39" s="353"/>
      <c r="BD39" s="226"/>
      <c r="BE39" s="353"/>
      <c r="BF39" s="353"/>
      <c r="BG39" s="353"/>
      <c r="BH39" s="353"/>
      <c r="BI39" s="353"/>
      <c r="BJ39" s="226"/>
      <c r="BK39" s="353"/>
      <c r="BL39" s="353"/>
      <c r="BM39" s="226"/>
      <c r="BN39" s="353"/>
      <c r="BO39" s="353"/>
      <c r="BP39" s="353"/>
      <c r="BQ39" s="353"/>
      <c r="BR39" s="353"/>
      <c r="BS39" s="226"/>
      <c r="BT39" s="353"/>
      <c r="BU39" s="353"/>
      <c r="BV39" s="353"/>
      <c r="BW39" s="355"/>
      <c r="BX39" s="355"/>
      <c r="BY39" s="356"/>
    </row>
    <row r="40" spans="1:77" ht="15.75" customHeight="1">
      <c r="A40" s="5" t="s">
        <v>15</v>
      </c>
      <c r="B40" s="1047"/>
      <c r="C40" s="1047"/>
      <c r="D40" s="1047"/>
      <c r="E40" s="1048"/>
      <c r="F40" s="384"/>
      <c r="G40" s="354"/>
      <c r="H40" s="354"/>
      <c r="I40" s="353"/>
      <c r="J40" s="354"/>
      <c r="K40" s="353"/>
      <c r="L40" s="353"/>
      <c r="M40" s="354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4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4"/>
      <c r="AR40" s="353"/>
      <c r="AS40" s="353"/>
      <c r="AT40" s="353"/>
      <c r="AU40" s="353"/>
      <c r="AV40" s="353"/>
      <c r="AW40" s="354"/>
      <c r="AX40" s="353"/>
      <c r="AY40" s="353"/>
      <c r="AZ40" s="353"/>
      <c r="BA40" s="353"/>
      <c r="BB40" s="353"/>
      <c r="BC40" s="354"/>
      <c r="BD40" s="353"/>
      <c r="BE40" s="353"/>
      <c r="BF40" s="353"/>
      <c r="BG40" s="353"/>
      <c r="BH40" s="353"/>
      <c r="BI40" s="354"/>
      <c r="BJ40" s="353"/>
      <c r="BK40" s="353"/>
      <c r="BL40" s="353"/>
      <c r="BM40" s="353"/>
      <c r="BN40" s="353"/>
      <c r="BO40" s="353"/>
      <c r="BP40" s="353"/>
      <c r="BQ40" s="353"/>
      <c r="BR40" s="353"/>
      <c r="BS40" s="353"/>
      <c r="BT40" s="353"/>
      <c r="BU40" s="354"/>
      <c r="BV40" s="353"/>
      <c r="BW40" s="382"/>
      <c r="BX40" s="356"/>
      <c r="BY40" s="356"/>
    </row>
    <row r="41" spans="1:77" ht="15.75" customHeight="1">
      <c r="A41" s="5"/>
      <c r="B41" s="1047"/>
      <c r="C41" s="1047"/>
      <c r="D41" s="1047"/>
      <c r="E41" s="1048"/>
      <c r="F41" s="353"/>
      <c r="G41" s="353"/>
      <c r="H41" s="353"/>
      <c r="I41" s="353"/>
      <c r="J41" s="353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385"/>
      <c r="BX41" s="355"/>
      <c r="BY41" s="355"/>
    </row>
    <row r="42" spans="1:77" ht="23.25" customHeight="1">
      <c r="A42" s="5"/>
      <c r="B42" s="1047"/>
      <c r="C42" s="1047"/>
      <c r="D42" s="1047"/>
      <c r="E42" s="1048"/>
      <c r="F42" s="353"/>
      <c r="G42" s="353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385"/>
      <c r="BX42" s="355"/>
      <c r="BY42" s="355"/>
    </row>
    <row r="43" spans="1:77" ht="15.75" customHeight="1">
      <c r="A43" s="5"/>
      <c r="B43" s="1047"/>
      <c r="C43" s="1047"/>
      <c r="D43" s="1047"/>
      <c r="E43" s="1048"/>
      <c r="F43" s="353"/>
      <c r="G43" s="354"/>
      <c r="H43" s="353"/>
      <c r="I43" s="353"/>
      <c r="J43" s="354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385"/>
      <c r="BX43" s="356"/>
      <c r="BY43" s="355"/>
    </row>
    <row r="44" spans="1:77" ht="15.75" customHeight="1">
      <c r="A44" s="5"/>
      <c r="B44" s="1049"/>
      <c r="C44" s="1049"/>
      <c r="D44" s="1049"/>
      <c r="E44" s="1050"/>
      <c r="F44" s="353"/>
      <c r="G44" s="353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385"/>
      <c r="BX44" s="355"/>
      <c r="BY44" s="355"/>
    </row>
    <row r="45" spans="1:77" ht="15.75">
      <c r="A45" s="5"/>
      <c r="B45" s="1047"/>
      <c r="C45" s="1047"/>
      <c r="D45" s="1047"/>
      <c r="E45" s="1048"/>
      <c r="F45" s="353"/>
      <c r="G45" s="353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385"/>
      <c r="BX45" s="355"/>
      <c r="BY45" s="355"/>
    </row>
    <row r="46" spans="1:77" ht="15.75" customHeight="1">
      <c r="A46" s="5"/>
      <c r="B46" s="1047"/>
      <c r="C46" s="1047"/>
      <c r="D46" s="1047"/>
      <c r="E46" s="1048"/>
      <c r="F46" s="353"/>
      <c r="G46" s="353"/>
      <c r="H46" s="353"/>
      <c r="I46" s="353"/>
      <c r="J46" s="353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355"/>
      <c r="BX46" s="355"/>
      <c r="BY46" s="355"/>
    </row>
    <row r="47" spans="1:81" ht="77.25" customHeight="1">
      <c r="A47" s="5" t="s">
        <v>15</v>
      </c>
      <c r="B47" s="1047"/>
      <c r="C47" s="1047"/>
      <c r="D47" s="1047"/>
      <c r="E47" s="1048"/>
      <c r="F47" s="353"/>
      <c r="G47" s="353"/>
      <c r="H47" s="226"/>
      <c r="I47" s="353"/>
      <c r="J47" s="353"/>
      <c r="K47" s="353"/>
      <c r="L47" s="353"/>
      <c r="M47" s="353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353"/>
      <c r="BC47" s="353"/>
      <c r="BD47" s="353"/>
      <c r="BE47" s="353"/>
      <c r="BF47" s="353"/>
      <c r="BG47" s="353"/>
      <c r="BH47" s="353"/>
      <c r="BI47" s="353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353"/>
      <c r="BU47" s="353"/>
      <c r="BV47" s="353"/>
      <c r="BW47" s="355"/>
      <c r="BX47" s="355"/>
      <c r="BY47" s="355"/>
      <c r="BZ47" s="51"/>
      <c r="CA47" s="244"/>
      <c r="CB47" s="42"/>
      <c r="CC47" s="51"/>
    </row>
    <row r="48" spans="1:77" ht="30.75" customHeight="1">
      <c r="A48" s="5" t="s">
        <v>15</v>
      </c>
      <c r="B48" s="1047"/>
      <c r="C48" s="1047"/>
      <c r="D48" s="1047"/>
      <c r="E48" s="1048"/>
      <c r="F48" s="353"/>
      <c r="G48" s="353"/>
      <c r="H48" s="226"/>
      <c r="I48" s="353"/>
      <c r="J48" s="353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353"/>
      <c r="BC48" s="353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353"/>
      <c r="BU48" s="353"/>
      <c r="BV48" s="226"/>
      <c r="BW48" s="355"/>
      <c r="BX48" s="355"/>
      <c r="BY48" s="355"/>
    </row>
    <row r="49" spans="1:78" ht="48" customHeight="1">
      <c r="A49" s="5" t="s">
        <v>15</v>
      </c>
      <c r="B49" s="1047"/>
      <c r="C49" s="1047"/>
      <c r="D49" s="1047"/>
      <c r="E49" s="1048"/>
      <c r="F49" s="353"/>
      <c r="G49" s="353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355"/>
      <c r="BX49" s="355"/>
      <c r="BY49" s="355"/>
      <c r="BZ49" s="44"/>
    </row>
    <row r="50" spans="1:78" ht="48.75" customHeight="1">
      <c r="A50" s="5" t="s">
        <v>58</v>
      </c>
      <c r="B50" s="816"/>
      <c r="C50" s="816"/>
      <c r="D50" s="816"/>
      <c r="E50" s="1036"/>
      <c r="F50" s="353"/>
      <c r="G50" s="353"/>
      <c r="H50" s="354"/>
      <c r="I50" s="353"/>
      <c r="J50" s="354"/>
      <c r="K50" s="353"/>
      <c r="L50" s="353"/>
      <c r="M50" s="354"/>
      <c r="N50" s="353"/>
      <c r="O50" s="353"/>
      <c r="P50" s="354"/>
      <c r="Q50" s="226"/>
      <c r="R50" s="353"/>
      <c r="S50" s="354"/>
      <c r="T50" s="226"/>
      <c r="U50" s="353"/>
      <c r="V50" s="354"/>
      <c r="W50" s="226"/>
      <c r="X50" s="353"/>
      <c r="Y50" s="353"/>
      <c r="Z50" s="226"/>
      <c r="AA50" s="353"/>
      <c r="AB50" s="354"/>
      <c r="AC50" s="226"/>
      <c r="AD50" s="353"/>
      <c r="AE50" s="354"/>
      <c r="AF50" s="353"/>
      <c r="AG50" s="353"/>
      <c r="AH50" s="354"/>
      <c r="AI50" s="226"/>
      <c r="AJ50" s="353"/>
      <c r="AK50" s="353"/>
      <c r="AL50" s="226"/>
      <c r="AM50" s="353"/>
      <c r="AN50" s="354"/>
      <c r="AO50" s="353"/>
      <c r="AP50" s="353"/>
      <c r="AQ50" s="354"/>
      <c r="AR50" s="353"/>
      <c r="AS50" s="353"/>
      <c r="AT50" s="354"/>
      <c r="AU50" s="353"/>
      <c r="AV50" s="353"/>
      <c r="AW50" s="354"/>
      <c r="AX50" s="226"/>
      <c r="AY50" s="353"/>
      <c r="AZ50" s="354"/>
      <c r="BA50" s="353"/>
      <c r="BB50" s="353"/>
      <c r="BC50" s="354"/>
      <c r="BD50" s="353"/>
      <c r="BE50" s="353"/>
      <c r="BF50" s="354"/>
      <c r="BG50" s="226"/>
      <c r="BH50" s="353"/>
      <c r="BI50" s="353"/>
      <c r="BJ50" s="353"/>
      <c r="BK50" s="353"/>
      <c r="BL50" s="354"/>
      <c r="BM50" s="226"/>
      <c r="BN50" s="353"/>
      <c r="BO50" s="354"/>
      <c r="BP50" s="226"/>
      <c r="BQ50" s="353"/>
      <c r="BR50" s="354"/>
      <c r="BS50" s="353"/>
      <c r="BT50" s="353"/>
      <c r="BU50" s="354"/>
      <c r="BV50" s="353"/>
      <c r="BW50" s="355"/>
      <c r="BX50" s="356"/>
      <c r="BY50" s="356"/>
      <c r="BZ50" s="44"/>
    </row>
    <row r="51" spans="1:79" ht="107.25" customHeight="1">
      <c r="A51" s="5" t="s">
        <v>15</v>
      </c>
      <c r="B51" s="816"/>
      <c r="C51" s="816"/>
      <c r="D51" s="816"/>
      <c r="E51" s="1036"/>
      <c r="F51" s="353"/>
      <c r="G51" s="353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353"/>
      <c r="BU51" s="353"/>
      <c r="BV51" s="226"/>
      <c r="BW51" s="355"/>
      <c r="BX51" s="355"/>
      <c r="BY51" s="355"/>
      <c r="BZ51" s="45"/>
      <c r="CA51" s="67"/>
    </row>
    <row r="52" spans="1:78" ht="84.75" customHeight="1">
      <c r="A52" s="5" t="s">
        <v>15</v>
      </c>
      <c r="B52" s="1037"/>
      <c r="C52" s="1037"/>
      <c r="D52" s="1037"/>
      <c r="E52" s="1038"/>
      <c r="F52" s="353"/>
      <c r="G52" s="354"/>
      <c r="H52" s="353"/>
      <c r="I52" s="353"/>
      <c r="J52" s="353"/>
      <c r="K52" s="354"/>
      <c r="L52" s="353"/>
      <c r="M52" s="354"/>
      <c r="N52" s="354"/>
      <c r="O52" s="353"/>
      <c r="P52" s="354"/>
      <c r="Q52" s="354"/>
      <c r="R52" s="353"/>
      <c r="S52" s="353"/>
      <c r="T52" s="354"/>
      <c r="U52" s="226"/>
      <c r="V52" s="226"/>
      <c r="W52" s="226"/>
      <c r="X52" s="353"/>
      <c r="Y52" s="353"/>
      <c r="Z52" s="353"/>
      <c r="AA52" s="353"/>
      <c r="AB52" s="354"/>
      <c r="AC52" s="354"/>
      <c r="AD52" s="353"/>
      <c r="AE52" s="353"/>
      <c r="AF52" s="354"/>
      <c r="AG52" s="226"/>
      <c r="AH52" s="226"/>
      <c r="AI52" s="226"/>
      <c r="AJ52" s="353"/>
      <c r="AK52" s="354"/>
      <c r="AL52" s="354"/>
      <c r="AM52" s="226"/>
      <c r="AN52" s="226"/>
      <c r="AO52" s="226"/>
      <c r="AP52" s="353"/>
      <c r="AQ52" s="353"/>
      <c r="AR52" s="354"/>
      <c r="AS52" s="353"/>
      <c r="AT52" s="353"/>
      <c r="AU52" s="353"/>
      <c r="AV52" s="226"/>
      <c r="AW52" s="226"/>
      <c r="AX52" s="226"/>
      <c r="AY52" s="353"/>
      <c r="AZ52" s="354"/>
      <c r="BA52" s="354"/>
      <c r="BB52" s="353"/>
      <c r="BC52" s="353"/>
      <c r="BD52" s="354"/>
      <c r="BE52" s="353"/>
      <c r="BF52" s="354"/>
      <c r="BG52" s="354"/>
      <c r="BH52" s="353"/>
      <c r="BI52" s="354"/>
      <c r="BJ52" s="354"/>
      <c r="BK52" s="353"/>
      <c r="BL52" s="353"/>
      <c r="BM52" s="353"/>
      <c r="BN52" s="353"/>
      <c r="BO52" s="353"/>
      <c r="BP52" s="354"/>
      <c r="BQ52" s="226"/>
      <c r="BR52" s="226"/>
      <c r="BS52" s="226"/>
      <c r="BT52" s="353"/>
      <c r="BU52" s="353"/>
      <c r="BV52" s="353"/>
      <c r="BW52" s="355"/>
      <c r="BX52" s="356"/>
      <c r="BY52" s="356"/>
      <c r="BZ52" s="45"/>
    </row>
    <row r="53" spans="1:81" ht="83.25" customHeight="1">
      <c r="A53" s="5" t="s">
        <v>15</v>
      </c>
      <c r="B53" s="1045"/>
      <c r="C53" s="1045"/>
      <c r="D53" s="1045"/>
      <c r="E53" s="1046"/>
      <c r="F53" s="353"/>
      <c r="G53" s="353"/>
      <c r="H53" s="226"/>
      <c r="I53" s="353"/>
      <c r="J53" s="353"/>
      <c r="K53" s="226"/>
      <c r="L53" s="353"/>
      <c r="M53" s="353"/>
      <c r="N53" s="226"/>
      <c r="O53" s="353"/>
      <c r="P53" s="353"/>
      <c r="Q53" s="226"/>
      <c r="R53" s="226"/>
      <c r="S53" s="226"/>
      <c r="T53" s="226"/>
      <c r="U53" s="226"/>
      <c r="V53" s="226"/>
      <c r="W53" s="226"/>
      <c r="X53" s="353"/>
      <c r="Y53" s="353"/>
      <c r="Z53" s="226"/>
      <c r="AA53" s="226"/>
      <c r="AB53" s="226"/>
      <c r="AC53" s="226"/>
      <c r="AD53" s="353"/>
      <c r="AE53" s="353"/>
      <c r="AF53" s="226"/>
      <c r="AG53" s="226"/>
      <c r="AH53" s="226"/>
      <c r="AI53" s="226"/>
      <c r="AJ53" s="353"/>
      <c r="AK53" s="353"/>
      <c r="AL53" s="226"/>
      <c r="AM53" s="353"/>
      <c r="AN53" s="353"/>
      <c r="AO53" s="226"/>
      <c r="AP53" s="353"/>
      <c r="AQ53" s="353"/>
      <c r="AR53" s="226"/>
      <c r="AS53" s="226"/>
      <c r="AT53" s="226"/>
      <c r="AU53" s="226"/>
      <c r="AV53" s="226"/>
      <c r="AW53" s="226"/>
      <c r="AX53" s="226"/>
      <c r="AY53" s="353"/>
      <c r="AZ53" s="353"/>
      <c r="BA53" s="226"/>
      <c r="BB53" s="353"/>
      <c r="BC53" s="353"/>
      <c r="BD53" s="226"/>
      <c r="BE53" s="353"/>
      <c r="BF53" s="353"/>
      <c r="BG53" s="226"/>
      <c r="BH53" s="353"/>
      <c r="BI53" s="353"/>
      <c r="BJ53" s="226"/>
      <c r="BK53" s="353"/>
      <c r="BL53" s="353"/>
      <c r="BM53" s="226"/>
      <c r="BN53" s="353"/>
      <c r="BO53" s="353"/>
      <c r="BP53" s="226"/>
      <c r="BQ53" s="353"/>
      <c r="BR53" s="353"/>
      <c r="BS53" s="226"/>
      <c r="BT53" s="353"/>
      <c r="BU53" s="353"/>
      <c r="BV53" s="226"/>
      <c r="BW53" s="355"/>
      <c r="BX53" s="376"/>
      <c r="BY53" s="355"/>
      <c r="BZ53" s="244"/>
      <c r="CA53" s="51"/>
      <c r="CB53" s="51"/>
      <c r="CC53" s="51"/>
    </row>
    <row r="54" spans="1:79" ht="45" customHeight="1">
      <c r="A54" s="5" t="s">
        <v>58</v>
      </c>
      <c r="B54" s="1037"/>
      <c r="C54" s="1037"/>
      <c r="D54" s="1037"/>
      <c r="E54" s="1038"/>
      <c r="F54" s="353"/>
      <c r="G54" s="353"/>
      <c r="H54" s="353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353"/>
      <c r="BI54" s="353"/>
      <c r="BJ54" s="353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355"/>
      <c r="BX54" s="355"/>
      <c r="BY54" s="355"/>
      <c r="BZ54" s="1051"/>
      <c r="CA54" s="1052"/>
    </row>
    <row r="55" spans="1:243" ht="25.5" customHeight="1">
      <c r="A55" s="5" t="s">
        <v>15</v>
      </c>
      <c r="B55" s="1037"/>
      <c r="C55" s="1037"/>
      <c r="D55" s="1037"/>
      <c r="E55" s="1038"/>
      <c r="F55" s="353"/>
      <c r="G55" s="354"/>
      <c r="H55" s="354"/>
      <c r="I55" s="353"/>
      <c r="J55" s="353"/>
      <c r="K55" s="226"/>
      <c r="L55" s="353"/>
      <c r="M55" s="353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353"/>
      <c r="AK55" s="353"/>
      <c r="AL55" s="226"/>
      <c r="AM55" s="226"/>
      <c r="AN55" s="226"/>
      <c r="AO55" s="226"/>
      <c r="AP55" s="353"/>
      <c r="AQ55" s="353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353"/>
      <c r="BC55" s="353"/>
      <c r="BD55" s="226"/>
      <c r="BE55" s="226"/>
      <c r="BF55" s="226"/>
      <c r="BG55" s="226"/>
      <c r="BH55" s="353"/>
      <c r="BI55" s="353"/>
      <c r="BJ55" s="226"/>
      <c r="BK55" s="226"/>
      <c r="BL55" s="226"/>
      <c r="BM55" s="226"/>
      <c r="BN55" s="353"/>
      <c r="BO55" s="353"/>
      <c r="BP55" s="226"/>
      <c r="BQ55" s="226"/>
      <c r="BR55" s="226"/>
      <c r="BS55" s="226"/>
      <c r="BT55" s="353"/>
      <c r="BU55" s="353"/>
      <c r="BV55" s="226"/>
      <c r="BW55" s="355"/>
      <c r="BX55" s="356"/>
      <c r="BY55" s="356"/>
      <c r="BZ55" s="62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</row>
    <row r="56" spans="1:243" ht="54" customHeight="1">
      <c r="A56" s="5" t="s">
        <v>15</v>
      </c>
      <c r="B56" s="1037"/>
      <c r="C56" s="1037"/>
      <c r="D56" s="1037"/>
      <c r="E56" s="1038"/>
      <c r="F56" s="353"/>
      <c r="G56" s="353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355"/>
      <c r="BX56" s="355"/>
      <c r="BY56" s="355"/>
      <c r="BZ56" s="262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</row>
    <row r="57" spans="1:243" ht="95.25" customHeight="1">
      <c r="A57" s="5" t="s">
        <v>15</v>
      </c>
      <c r="B57" s="1037"/>
      <c r="C57" s="1037"/>
      <c r="D57" s="1037"/>
      <c r="E57" s="1038"/>
      <c r="F57" s="353"/>
      <c r="G57" s="353"/>
      <c r="H57" s="353"/>
      <c r="I57" s="353"/>
      <c r="J57" s="353"/>
      <c r="K57" s="226"/>
      <c r="L57" s="353"/>
      <c r="M57" s="353"/>
      <c r="N57" s="226"/>
      <c r="O57" s="353"/>
      <c r="P57" s="353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353"/>
      <c r="AB57" s="353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353"/>
      <c r="AN57" s="353"/>
      <c r="AO57" s="226"/>
      <c r="AP57" s="353"/>
      <c r="AQ57" s="353"/>
      <c r="AR57" s="353"/>
      <c r="AS57" s="226"/>
      <c r="AT57" s="226"/>
      <c r="AU57" s="226"/>
      <c r="AV57" s="226"/>
      <c r="AW57" s="226"/>
      <c r="AX57" s="226"/>
      <c r="AY57" s="353"/>
      <c r="AZ57" s="353"/>
      <c r="BA57" s="226"/>
      <c r="BB57" s="226"/>
      <c r="BC57" s="226"/>
      <c r="BD57" s="226"/>
      <c r="BE57" s="226"/>
      <c r="BF57" s="226"/>
      <c r="BG57" s="226"/>
      <c r="BH57" s="353"/>
      <c r="BI57" s="353"/>
      <c r="BJ57" s="226"/>
      <c r="BK57" s="226"/>
      <c r="BL57" s="226"/>
      <c r="BM57" s="226"/>
      <c r="BN57" s="226"/>
      <c r="BO57" s="226"/>
      <c r="BP57" s="226"/>
      <c r="BQ57" s="353"/>
      <c r="BR57" s="353"/>
      <c r="BS57" s="353"/>
      <c r="BT57" s="353"/>
      <c r="BU57" s="353"/>
      <c r="BV57" s="353"/>
      <c r="BW57" s="355"/>
      <c r="BX57" s="356"/>
      <c r="BY57" s="355"/>
      <c r="BZ57" s="245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</row>
    <row r="58" spans="1:79" ht="105.75" customHeight="1">
      <c r="A58" s="5" t="s">
        <v>15</v>
      </c>
      <c r="B58" s="808"/>
      <c r="C58" s="788"/>
      <c r="D58" s="788"/>
      <c r="E58" s="789"/>
      <c r="F58" s="353"/>
      <c r="G58" s="353"/>
      <c r="H58" s="354"/>
      <c r="I58" s="353"/>
      <c r="J58" s="353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353"/>
      <c r="AE58" s="353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353"/>
      <c r="AQ58" s="353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353"/>
      <c r="BF58" s="353"/>
      <c r="BG58" s="353"/>
      <c r="BH58" s="226"/>
      <c r="BI58" s="226"/>
      <c r="BJ58" s="226"/>
      <c r="BK58" s="226"/>
      <c r="BL58" s="226"/>
      <c r="BM58" s="226"/>
      <c r="BN58" s="353"/>
      <c r="BO58" s="353"/>
      <c r="BP58" s="353"/>
      <c r="BQ58" s="226"/>
      <c r="BR58" s="226"/>
      <c r="BS58" s="226"/>
      <c r="BT58" s="226"/>
      <c r="BU58" s="226"/>
      <c r="BV58" s="226"/>
      <c r="BW58" s="355"/>
      <c r="BX58" s="355"/>
      <c r="BY58" s="356"/>
      <c r="BZ58" s="13"/>
      <c r="CA58" s="44"/>
    </row>
    <row r="59" spans="1:81" ht="99" customHeight="1">
      <c r="A59" s="5" t="s">
        <v>15</v>
      </c>
      <c r="B59" s="808"/>
      <c r="C59" s="788"/>
      <c r="D59" s="788"/>
      <c r="E59" s="789"/>
      <c r="F59" s="353"/>
      <c r="G59" s="353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355"/>
      <c r="BX59" s="355"/>
      <c r="BY59" s="355"/>
      <c r="BZ59" s="55"/>
      <c r="CA59" s="51"/>
      <c r="CB59" s="51"/>
      <c r="CC59" s="51"/>
    </row>
    <row r="60" spans="1:81" ht="60" customHeight="1">
      <c r="A60" s="5" t="s">
        <v>15</v>
      </c>
      <c r="B60" s="808"/>
      <c r="C60" s="788"/>
      <c r="D60" s="788"/>
      <c r="E60" s="789"/>
      <c r="F60" s="353"/>
      <c r="G60" s="353"/>
      <c r="H60" s="226"/>
      <c r="I60" s="353"/>
      <c r="J60" s="354"/>
      <c r="K60" s="226"/>
      <c r="L60" s="353"/>
      <c r="M60" s="384"/>
      <c r="N60" s="226"/>
      <c r="O60" s="226"/>
      <c r="P60" s="226"/>
      <c r="Q60" s="226"/>
      <c r="R60" s="353"/>
      <c r="S60" s="353"/>
      <c r="T60" s="226"/>
      <c r="U60" s="226"/>
      <c r="V60" s="226"/>
      <c r="W60" s="226"/>
      <c r="X60" s="226"/>
      <c r="Y60" s="226"/>
      <c r="Z60" s="226"/>
      <c r="AA60" s="353"/>
      <c r="AB60" s="442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353"/>
      <c r="AQ60" s="384"/>
      <c r="AR60" s="226"/>
      <c r="AS60" s="226"/>
      <c r="AT60" s="226"/>
      <c r="AU60" s="226"/>
      <c r="AV60" s="353"/>
      <c r="AW60" s="384"/>
      <c r="AX60" s="226"/>
      <c r="AY60" s="353"/>
      <c r="AZ60" s="353"/>
      <c r="BA60" s="226"/>
      <c r="BB60" s="353"/>
      <c r="BC60" s="353"/>
      <c r="BD60" s="226"/>
      <c r="BE60" s="353"/>
      <c r="BF60" s="353"/>
      <c r="BG60" s="226"/>
      <c r="BH60" s="353"/>
      <c r="BI60" s="353"/>
      <c r="BJ60" s="226"/>
      <c r="BK60" s="353"/>
      <c r="BL60" s="353"/>
      <c r="BM60" s="226"/>
      <c r="BN60" s="353"/>
      <c r="BO60" s="353"/>
      <c r="BP60" s="226"/>
      <c r="BQ60" s="226"/>
      <c r="BR60" s="226"/>
      <c r="BS60" s="226"/>
      <c r="BT60" s="353"/>
      <c r="BU60" s="353"/>
      <c r="BV60" s="226"/>
      <c r="BW60" s="355"/>
      <c r="BX60" s="356"/>
      <c r="BY60" s="355"/>
      <c r="BZ60" s="51"/>
      <c r="CA60" s="244"/>
      <c r="CB60" s="51"/>
      <c r="CC60" s="51"/>
    </row>
    <row r="61" spans="1:81" ht="21" customHeight="1">
      <c r="A61" s="5"/>
      <c r="B61" s="808"/>
      <c r="C61" s="788"/>
      <c r="D61" s="788"/>
      <c r="E61" s="789"/>
      <c r="F61" s="353"/>
      <c r="G61" s="353"/>
      <c r="H61" s="353"/>
      <c r="I61" s="353"/>
      <c r="J61" s="353"/>
      <c r="K61" s="353"/>
      <c r="L61" s="353"/>
      <c r="M61" s="354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3"/>
      <c r="AP61" s="353"/>
      <c r="AQ61" s="353"/>
      <c r="AR61" s="353"/>
      <c r="AS61" s="353"/>
      <c r="AT61" s="353"/>
      <c r="AU61" s="353"/>
      <c r="AV61" s="353"/>
      <c r="AW61" s="353"/>
      <c r="AX61" s="353"/>
      <c r="AY61" s="353"/>
      <c r="AZ61" s="353"/>
      <c r="BA61" s="353"/>
      <c r="BB61" s="353"/>
      <c r="BC61" s="353"/>
      <c r="BD61" s="353"/>
      <c r="BE61" s="353"/>
      <c r="BF61" s="353"/>
      <c r="BG61" s="353"/>
      <c r="BH61" s="353"/>
      <c r="BI61" s="353"/>
      <c r="BJ61" s="353"/>
      <c r="BK61" s="353"/>
      <c r="BL61" s="353"/>
      <c r="BM61" s="353"/>
      <c r="BN61" s="353"/>
      <c r="BO61" s="353"/>
      <c r="BP61" s="353"/>
      <c r="BQ61" s="353"/>
      <c r="BR61" s="353"/>
      <c r="BS61" s="353"/>
      <c r="BT61" s="353"/>
      <c r="BU61" s="353"/>
      <c r="BV61" s="353"/>
      <c r="BW61" s="355"/>
      <c r="BX61" s="356"/>
      <c r="BY61" s="355"/>
      <c r="BZ61" s="51"/>
      <c r="CA61" s="51"/>
      <c r="CB61" s="51"/>
      <c r="CC61" s="51"/>
    </row>
    <row r="62" spans="1:81" ht="21" customHeight="1">
      <c r="A62" s="5"/>
      <c r="B62" s="788"/>
      <c r="C62" s="788"/>
      <c r="D62" s="788"/>
      <c r="E62" s="789"/>
      <c r="F62" s="226"/>
      <c r="G62" s="226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26"/>
      <c r="U62" s="226"/>
      <c r="V62" s="226"/>
      <c r="W62" s="226"/>
      <c r="X62" s="353"/>
      <c r="Y62" s="353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353"/>
      <c r="BI62" s="353"/>
      <c r="BJ62" s="226"/>
      <c r="BK62" s="226"/>
      <c r="BL62" s="226"/>
      <c r="BM62" s="226"/>
      <c r="BN62" s="353"/>
      <c r="BO62" s="353"/>
      <c r="BP62" s="353"/>
      <c r="BQ62" s="353"/>
      <c r="BR62" s="353"/>
      <c r="BS62" s="353"/>
      <c r="BT62" s="353"/>
      <c r="BU62" s="353"/>
      <c r="BV62" s="353"/>
      <c r="BW62" s="355"/>
      <c r="BX62" s="356"/>
      <c r="BY62" s="355"/>
      <c r="BZ62" s="51"/>
      <c r="CA62" s="51"/>
      <c r="CB62" s="51"/>
      <c r="CC62" s="51"/>
    </row>
    <row r="63" spans="1:81" ht="27.75" customHeight="1">
      <c r="A63" s="5"/>
      <c r="B63" s="788"/>
      <c r="C63" s="788"/>
      <c r="D63" s="788"/>
      <c r="E63" s="789"/>
      <c r="F63" s="353"/>
      <c r="G63" s="353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355"/>
      <c r="BX63" s="355"/>
      <c r="BY63" s="355"/>
      <c r="BZ63" s="51"/>
      <c r="CA63" s="51"/>
      <c r="CB63" s="51"/>
      <c r="CC63" s="51"/>
    </row>
    <row r="64" spans="1:81" ht="59.25" customHeight="1">
      <c r="A64" s="5" t="s">
        <v>15</v>
      </c>
      <c r="B64" s="808"/>
      <c r="C64" s="788"/>
      <c r="D64" s="788"/>
      <c r="E64" s="789"/>
      <c r="F64" s="353"/>
      <c r="G64" s="353"/>
      <c r="H64" s="353"/>
      <c r="I64" s="402"/>
      <c r="J64" s="353"/>
      <c r="K64" s="226"/>
      <c r="L64" s="353"/>
      <c r="M64" s="353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353"/>
      <c r="BC64" s="353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353"/>
      <c r="BU64" s="353"/>
      <c r="BV64" s="353"/>
      <c r="BW64" s="438"/>
      <c r="BX64" s="355"/>
      <c r="BY64" s="355"/>
      <c r="BZ64" s="287"/>
      <c r="CA64" s="51"/>
      <c r="CB64" s="51"/>
      <c r="CC64" s="51"/>
    </row>
    <row r="65" spans="1:77" s="7" customFormat="1" ht="15">
      <c r="A65" s="16"/>
      <c r="B65" s="1043"/>
      <c r="C65" s="1043"/>
      <c r="D65" s="1043"/>
      <c r="E65" s="1044"/>
      <c r="F65" s="355"/>
      <c r="G65" s="356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5"/>
      <c r="AZ65" s="355"/>
      <c r="BA65" s="355"/>
      <c r="BB65" s="355"/>
      <c r="BC65" s="355"/>
      <c r="BD65" s="355"/>
      <c r="BE65" s="355"/>
      <c r="BF65" s="355"/>
      <c r="BG65" s="355"/>
      <c r="BH65" s="355"/>
      <c r="BI65" s="355"/>
      <c r="BJ65" s="355"/>
      <c r="BK65" s="355"/>
      <c r="BL65" s="355"/>
      <c r="BM65" s="355"/>
      <c r="BN65" s="355"/>
      <c r="BO65" s="355"/>
      <c r="BP65" s="355"/>
      <c r="BQ65" s="355"/>
      <c r="BR65" s="355"/>
      <c r="BS65" s="355"/>
      <c r="BT65" s="355"/>
      <c r="BU65" s="355"/>
      <c r="BV65" s="355"/>
      <c r="BW65" s="355"/>
      <c r="BX65" s="356"/>
      <c r="BY65" s="356"/>
    </row>
    <row r="66" spans="75:77" ht="12.75">
      <c r="BW66"/>
      <c r="BX66"/>
      <c r="BY66"/>
    </row>
    <row r="67" spans="6:77" ht="12.75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BW67"/>
      <c r="BX67"/>
      <c r="BY67"/>
    </row>
    <row r="68" spans="6:77" ht="12.75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BW68"/>
      <c r="BX68"/>
      <c r="BY68"/>
    </row>
    <row r="69" spans="6:77" ht="12.75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BW69"/>
      <c r="BX69"/>
      <c r="BY69"/>
    </row>
    <row r="70" spans="6:77" ht="12.75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BW70"/>
      <c r="BX70"/>
      <c r="BY70"/>
    </row>
    <row r="71" spans="6:77" ht="12.75"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BW71"/>
      <c r="BX71"/>
      <c r="BY71"/>
    </row>
    <row r="72" spans="6:77" ht="31.5" customHeight="1"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BW72"/>
      <c r="BX72"/>
      <c r="BY72"/>
    </row>
    <row r="73" spans="6:77" ht="12.75"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BW73"/>
      <c r="BX73"/>
      <c r="BY73"/>
    </row>
    <row r="74" spans="6:77" ht="12.75"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BW74"/>
      <c r="BX74"/>
      <c r="BY74"/>
    </row>
    <row r="75" spans="6:77" ht="12.75"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BW75"/>
      <c r="BX75"/>
      <c r="BY75"/>
    </row>
    <row r="76" spans="6:77" ht="12.75"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BW76"/>
      <c r="BX76"/>
      <c r="BY76"/>
    </row>
    <row r="77" spans="6:77" ht="12.75"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BW77"/>
      <c r="BX77"/>
      <c r="BY77"/>
    </row>
    <row r="78" spans="6:77" ht="12.75"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BW78"/>
      <c r="BX78"/>
      <c r="BY78"/>
    </row>
    <row r="79" spans="6:77" ht="12.75"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BW79"/>
      <c r="BX79"/>
      <c r="BY79"/>
    </row>
    <row r="80" spans="6:77" ht="12.75"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BW80"/>
      <c r="BX80"/>
      <c r="BY80"/>
    </row>
    <row r="81" spans="6:77" ht="12.75"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BW81"/>
      <c r="BX81"/>
      <c r="BY81"/>
    </row>
    <row r="82" spans="6:77" ht="12.75"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BW82"/>
      <c r="BX82"/>
      <c r="BY82"/>
    </row>
    <row r="83" spans="6:77" ht="12.75"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BW83"/>
      <c r="BX83"/>
      <c r="BY83"/>
    </row>
    <row r="84" spans="6:77" ht="30" customHeight="1"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BW84"/>
      <c r="BX84"/>
      <c r="BY84"/>
    </row>
    <row r="85" spans="6:77" ht="12.75"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BW85"/>
      <c r="BX85"/>
      <c r="BY85"/>
    </row>
    <row r="86" spans="6:77" ht="12.75"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BW86"/>
      <c r="BX86"/>
      <c r="BY86"/>
    </row>
    <row r="87" spans="6:77" ht="12.75"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BW87"/>
      <c r="BX87"/>
      <c r="BY87"/>
    </row>
    <row r="88" spans="6:77" ht="12.75"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BW88"/>
      <c r="BX88"/>
      <c r="BY88"/>
    </row>
    <row r="89" spans="6:77" ht="12.75"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BW89"/>
      <c r="BX89"/>
      <c r="BY89"/>
    </row>
    <row r="90" spans="6:77" ht="12.75"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BW90"/>
      <c r="BX90"/>
      <c r="BY90"/>
    </row>
    <row r="91" spans="6:77" ht="12.75"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BW91"/>
      <c r="BX91"/>
      <c r="BY91"/>
    </row>
    <row r="92" spans="6:77" ht="12.75"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BW92"/>
      <c r="BX92"/>
      <c r="BY92"/>
    </row>
    <row r="93" spans="6:77" ht="12.75"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BW93"/>
      <c r="BX93"/>
      <c r="BY93"/>
    </row>
    <row r="94" spans="6:77" ht="12.75"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BW94"/>
      <c r="BX94"/>
      <c r="BY94"/>
    </row>
    <row r="95" spans="6:77" ht="12.75"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BW95"/>
      <c r="BX95"/>
      <c r="BY95"/>
    </row>
    <row r="96" spans="6:77" ht="12.75"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BW96"/>
      <c r="BX96"/>
      <c r="BY96"/>
    </row>
    <row r="97" spans="6:77" ht="12.75"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BW97"/>
      <c r="BX97"/>
      <c r="BY97"/>
    </row>
    <row r="98" spans="75:77" ht="12.75">
      <c r="BW98"/>
      <c r="BX98"/>
      <c r="BY98"/>
    </row>
    <row r="99" spans="75:77" ht="12.75">
      <c r="BW99"/>
      <c r="BX99"/>
      <c r="BY99"/>
    </row>
    <row r="100" spans="75:77" ht="12.75">
      <c r="BW100"/>
      <c r="BX100"/>
      <c r="BY100"/>
    </row>
    <row r="101" spans="75:77" ht="12.75">
      <c r="BW101"/>
      <c r="BX101"/>
      <c r="BY101"/>
    </row>
    <row r="102" spans="75:77" ht="12.75">
      <c r="BW102"/>
      <c r="BX102"/>
      <c r="BY102"/>
    </row>
    <row r="103" spans="75:77" ht="12.75">
      <c r="BW103"/>
      <c r="BX103"/>
      <c r="BY103"/>
    </row>
    <row r="104" spans="75:77" ht="12.75">
      <c r="BW104"/>
      <c r="BX104"/>
      <c r="BY104"/>
    </row>
    <row r="105" spans="75:77" ht="12.75">
      <c r="BW105"/>
      <c r="BX105"/>
      <c r="BY105"/>
    </row>
    <row r="106" spans="75:77" ht="12.75">
      <c r="BW106"/>
      <c r="BX106"/>
      <c r="BY106"/>
    </row>
    <row r="107" spans="75:77" ht="12.75">
      <c r="BW107"/>
      <c r="BX107"/>
      <c r="BY107"/>
    </row>
    <row r="108" spans="75:77" ht="12.75">
      <c r="BW108"/>
      <c r="BX108"/>
      <c r="BY108"/>
    </row>
    <row r="109" spans="75:77" ht="12.75">
      <c r="BW109"/>
      <c r="BX109"/>
      <c r="BY109"/>
    </row>
    <row r="110" spans="75:77" ht="12.75">
      <c r="BW110"/>
      <c r="BX110"/>
      <c r="BY110"/>
    </row>
    <row r="111" spans="75:77" ht="12.75">
      <c r="BW111"/>
      <c r="BX111"/>
      <c r="BY111"/>
    </row>
    <row r="112" spans="75:77" ht="12.75">
      <c r="BW112"/>
      <c r="BX112"/>
      <c r="BY112"/>
    </row>
    <row r="113" spans="75:77" ht="12.75">
      <c r="BW113"/>
      <c r="BX113"/>
      <c r="BY113"/>
    </row>
    <row r="114" spans="75:77" ht="12.75">
      <c r="BW114"/>
      <c r="BX114"/>
      <c r="BY114"/>
    </row>
    <row r="115" spans="75:77" ht="12.75">
      <c r="BW115"/>
      <c r="BX115"/>
      <c r="BY115"/>
    </row>
    <row r="116" spans="75:77" ht="12.75">
      <c r="BW116"/>
      <c r="BX116"/>
      <c r="BY116"/>
    </row>
    <row r="117" spans="75:77" ht="12.75">
      <c r="BW117"/>
      <c r="BX117"/>
      <c r="BY117"/>
    </row>
    <row r="118" spans="75:77" ht="12.75">
      <c r="BW118"/>
      <c r="BX118"/>
      <c r="BY118"/>
    </row>
    <row r="119" spans="75:77" ht="12.75">
      <c r="BW119"/>
      <c r="BX119"/>
      <c r="BY119"/>
    </row>
    <row r="120" spans="75:77" ht="12.75">
      <c r="BW120"/>
      <c r="BX120"/>
      <c r="BY120"/>
    </row>
    <row r="121" spans="75:77" ht="12.75">
      <c r="BW121"/>
      <c r="BX121"/>
      <c r="BY121"/>
    </row>
    <row r="122" spans="75:77" ht="12.75">
      <c r="BW122"/>
      <c r="BX122"/>
      <c r="BY122"/>
    </row>
    <row r="123" spans="75:77" ht="12.75">
      <c r="BW123"/>
      <c r="BX123"/>
      <c r="BY123"/>
    </row>
    <row r="124" spans="75:77" ht="12.75">
      <c r="BW124"/>
      <c r="BX124"/>
      <c r="BY124"/>
    </row>
    <row r="125" spans="75:77" ht="12.75">
      <c r="BW125"/>
      <c r="BX125"/>
      <c r="BY125"/>
    </row>
    <row r="126" spans="75:77" ht="12.75">
      <c r="BW126"/>
      <c r="BX126"/>
      <c r="BY126"/>
    </row>
    <row r="127" spans="75:77" ht="12.75">
      <c r="BW127"/>
      <c r="BX127"/>
      <c r="BY127"/>
    </row>
    <row r="128" spans="75:77" ht="12.75">
      <c r="BW128"/>
      <c r="BX128"/>
      <c r="BY128"/>
    </row>
    <row r="129" spans="75:77" ht="12.75">
      <c r="BW129"/>
      <c r="BX129"/>
      <c r="BY129"/>
    </row>
    <row r="130" spans="75:77" ht="12.75">
      <c r="BW130"/>
      <c r="BX130"/>
      <c r="BY130"/>
    </row>
    <row r="131" spans="75:77" ht="12.75">
      <c r="BW131"/>
      <c r="BX131"/>
      <c r="BY131"/>
    </row>
    <row r="132" spans="75:77" ht="12.75">
      <c r="BW132"/>
      <c r="BX132"/>
      <c r="BY132"/>
    </row>
    <row r="133" spans="75:77" ht="12.75">
      <c r="BW133"/>
      <c r="BX133"/>
      <c r="BY133"/>
    </row>
    <row r="134" spans="75:77" ht="12.75">
      <c r="BW134"/>
      <c r="BX134"/>
      <c r="BY134"/>
    </row>
    <row r="135" spans="75:77" ht="12.75">
      <c r="BW135"/>
      <c r="BX135"/>
      <c r="BY135"/>
    </row>
    <row r="136" spans="75:77" ht="12.75">
      <c r="BW136"/>
      <c r="BX136"/>
      <c r="BY136"/>
    </row>
    <row r="137" spans="75:77" ht="12.75">
      <c r="BW137"/>
      <c r="BX137"/>
      <c r="BY137"/>
    </row>
    <row r="138" spans="75:77" ht="12.75">
      <c r="BW138"/>
      <c r="BX138"/>
      <c r="BY138"/>
    </row>
    <row r="139" spans="75:77" ht="12.75">
      <c r="BW139"/>
      <c r="BX139"/>
      <c r="BY139"/>
    </row>
    <row r="140" spans="75:77" ht="12.75">
      <c r="BW140"/>
      <c r="BX140"/>
      <c r="BY140"/>
    </row>
    <row r="141" spans="75:77" ht="12.75">
      <c r="BW141"/>
      <c r="BX141"/>
      <c r="BY141"/>
    </row>
    <row r="142" spans="75:77" ht="12.75">
      <c r="BW142"/>
      <c r="BX142"/>
      <c r="BY142"/>
    </row>
    <row r="143" spans="75:77" ht="12.75">
      <c r="BW143"/>
      <c r="BX143"/>
      <c r="BY143"/>
    </row>
    <row r="144" spans="75:77" ht="12.75">
      <c r="BW144"/>
      <c r="BX144"/>
      <c r="BY144"/>
    </row>
    <row r="145" spans="75:77" ht="12.75">
      <c r="BW145"/>
      <c r="BX145"/>
      <c r="BY145"/>
    </row>
    <row r="146" spans="75:77" ht="12.75">
      <c r="BW146"/>
      <c r="BX146"/>
      <c r="BY146"/>
    </row>
    <row r="147" spans="75:77" ht="12.75">
      <c r="BW147"/>
      <c r="BX147"/>
      <c r="BY147"/>
    </row>
    <row r="148" spans="75:77" ht="12.75">
      <c r="BW148"/>
      <c r="BX148"/>
      <c r="BY148"/>
    </row>
    <row r="149" spans="75:77" ht="12.75">
      <c r="BW149"/>
      <c r="BX149"/>
      <c r="BY149"/>
    </row>
    <row r="150" spans="75:77" ht="12.75">
      <c r="BW150"/>
      <c r="BX150"/>
      <c r="BY150"/>
    </row>
    <row r="151" spans="75:77" ht="12.75">
      <c r="BW151"/>
      <c r="BX151"/>
      <c r="BY151"/>
    </row>
    <row r="152" spans="75:77" ht="12.75">
      <c r="BW152"/>
      <c r="BX152"/>
      <c r="BY152"/>
    </row>
    <row r="153" spans="75:77" ht="12.75">
      <c r="BW153"/>
      <c r="BX153"/>
      <c r="BY153"/>
    </row>
    <row r="154" spans="75:77" ht="12.75">
      <c r="BW154"/>
      <c r="BX154"/>
      <c r="BY154"/>
    </row>
    <row r="155" spans="75:77" ht="12.75">
      <c r="BW155"/>
      <c r="BX155"/>
      <c r="BY155"/>
    </row>
    <row r="156" spans="75:77" ht="12.75">
      <c r="BW156"/>
      <c r="BX156"/>
      <c r="BY156"/>
    </row>
    <row r="157" spans="75:77" ht="12.75">
      <c r="BW157"/>
      <c r="BX157"/>
      <c r="BY157"/>
    </row>
    <row r="158" spans="75:77" ht="12.75">
      <c r="BW158"/>
      <c r="BX158"/>
      <c r="BY158"/>
    </row>
    <row r="159" spans="75:77" ht="12.75">
      <c r="BW159"/>
      <c r="BX159"/>
      <c r="BY159"/>
    </row>
    <row r="160" spans="75:77" ht="12.75">
      <c r="BW160"/>
      <c r="BX160"/>
      <c r="BY160"/>
    </row>
    <row r="161" spans="75:77" ht="12.75">
      <c r="BW161"/>
      <c r="BX161"/>
      <c r="BY161"/>
    </row>
    <row r="162" spans="75:77" ht="12.75">
      <c r="BW162"/>
      <c r="BX162"/>
      <c r="BY162"/>
    </row>
    <row r="163" spans="75:77" ht="12.75">
      <c r="BW163"/>
      <c r="BX163"/>
      <c r="BY163"/>
    </row>
    <row r="164" spans="75:77" ht="12.75">
      <c r="BW164"/>
      <c r="BX164"/>
      <c r="BY164"/>
    </row>
    <row r="165" spans="75:77" ht="12.75">
      <c r="BW165"/>
      <c r="BX165"/>
      <c r="BY165"/>
    </row>
    <row r="166" spans="75:77" ht="12.75">
      <c r="BW166"/>
      <c r="BX166"/>
      <c r="BY166"/>
    </row>
    <row r="167" spans="75:77" ht="12.75">
      <c r="BW167"/>
      <c r="BX167"/>
      <c r="BY167"/>
    </row>
    <row r="168" spans="75:77" ht="12.75">
      <c r="BW168"/>
      <c r="BX168"/>
      <c r="BY168"/>
    </row>
    <row r="169" spans="75:77" ht="12.75">
      <c r="BW169"/>
      <c r="BX169"/>
      <c r="BY169"/>
    </row>
    <row r="170" spans="75:77" ht="12.75">
      <c r="BW170"/>
      <c r="BX170"/>
      <c r="BY170"/>
    </row>
    <row r="171" spans="75:77" ht="12.75">
      <c r="BW171"/>
      <c r="BX171"/>
      <c r="BY171"/>
    </row>
    <row r="172" spans="75:77" ht="12.75">
      <c r="BW172"/>
      <c r="BX172"/>
      <c r="BY172"/>
    </row>
    <row r="173" spans="75:77" ht="12.75">
      <c r="BW173"/>
      <c r="BX173"/>
      <c r="BY173"/>
    </row>
    <row r="174" spans="75:77" ht="12.75">
      <c r="BW174"/>
      <c r="BX174"/>
      <c r="BY174"/>
    </row>
    <row r="175" spans="75:77" ht="12.75">
      <c r="BW175"/>
      <c r="BX175"/>
      <c r="BY175"/>
    </row>
    <row r="176" spans="75:77" ht="12.75">
      <c r="BW176"/>
      <c r="BX176"/>
      <c r="BY176"/>
    </row>
    <row r="177" spans="75:77" ht="12.75">
      <c r="BW177"/>
      <c r="BX177"/>
      <c r="BY177"/>
    </row>
    <row r="178" spans="75:77" ht="12.75">
      <c r="BW178"/>
      <c r="BX178"/>
      <c r="BY178"/>
    </row>
    <row r="179" spans="75:77" ht="12.75">
      <c r="BW179"/>
      <c r="BX179"/>
      <c r="BY179"/>
    </row>
    <row r="180" spans="75:77" ht="12.75">
      <c r="BW180"/>
      <c r="BX180"/>
      <c r="BY180"/>
    </row>
    <row r="181" spans="75:77" ht="12.75">
      <c r="BW181"/>
      <c r="BX181"/>
      <c r="BY181"/>
    </row>
    <row r="182" spans="75:77" ht="12.75">
      <c r="BW182"/>
      <c r="BX182"/>
      <c r="BY182"/>
    </row>
    <row r="183" spans="75:77" ht="12.75">
      <c r="BW183"/>
      <c r="BX183"/>
      <c r="BY183"/>
    </row>
    <row r="184" spans="75:77" ht="12.75">
      <c r="BW184"/>
      <c r="BX184"/>
      <c r="BY184"/>
    </row>
    <row r="185" spans="75:77" ht="12.75">
      <c r="BW185"/>
      <c r="BX185"/>
      <c r="BY185"/>
    </row>
    <row r="186" spans="75:77" ht="12.75">
      <c r="BW186"/>
      <c r="BX186"/>
      <c r="BY186"/>
    </row>
    <row r="187" spans="75:77" ht="12.75">
      <c r="BW187"/>
      <c r="BX187"/>
      <c r="BY187"/>
    </row>
    <row r="188" spans="75:77" ht="12.75">
      <c r="BW188"/>
      <c r="BX188"/>
      <c r="BY188"/>
    </row>
    <row r="189" spans="75:77" ht="12.75">
      <c r="BW189"/>
      <c r="BX189"/>
      <c r="BY189"/>
    </row>
    <row r="190" spans="75:77" ht="12.75">
      <c r="BW190"/>
      <c r="BX190"/>
      <c r="BY190"/>
    </row>
    <row r="191" spans="75:77" ht="12.75">
      <c r="BW191"/>
      <c r="BX191"/>
      <c r="BY191"/>
    </row>
    <row r="192" spans="75:77" ht="12.75">
      <c r="BW192"/>
      <c r="BX192"/>
      <c r="BY192"/>
    </row>
    <row r="193" spans="75:77" ht="12.75">
      <c r="BW193"/>
      <c r="BX193"/>
      <c r="BY193"/>
    </row>
    <row r="194" spans="75:77" ht="12.75">
      <c r="BW194"/>
      <c r="BX194"/>
      <c r="BY194"/>
    </row>
    <row r="195" spans="75:77" ht="12.75">
      <c r="BW195"/>
      <c r="BX195"/>
      <c r="BY195"/>
    </row>
    <row r="196" spans="75:77" ht="12.75">
      <c r="BW196"/>
      <c r="BX196"/>
      <c r="BY196"/>
    </row>
    <row r="197" spans="75:77" ht="12.75">
      <c r="BW197"/>
      <c r="BX197"/>
      <c r="BY197"/>
    </row>
    <row r="198" spans="75:77" ht="12.75">
      <c r="BW198"/>
      <c r="BX198"/>
      <c r="BY198"/>
    </row>
    <row r="199" spans="75:77" ht="12.75">
      <c r="BW199"/>
      <c r="BX199"/>
      <c r="BY199"/>
    </row>
    <row r="200" spans="75:77" ht="12.75">
      <c r="BW200"/>
      <c r="BX200"/>
      <c r="BY200"/>
    </row>
    <row r="201" spans="75:77" ht="12.75">
      <c r="BW201"/>
      <c r="BX201"/>
      <c r="BY201"/>
    </row>
    <row r="202" spans="75:77" ht="12.75">
      <c r="BW202"/>
      <c r="BX202"/>
      <c r="BY202"/>
    </row>
    <row r="203" spans="75:77" ht="12.75">
      <c r="BW203"/>
      <c r="BX203"/>
      <c r="BY203"/>
    </row>
    <row r="204" spans="75:77" ht="12.75">
      <c r="BW204"/>
      <c r="BX204"/>
      <c r="BY204"/>
    </row>
    <row r="205" spans="75:77" ht="12.75">
      <c r="BW205"/>
      <c r="BX205"/>
      <c r="BY205"/>
    </row>
    <row r="206" spans="75:77" ht="12.75">
      <c r="BW206"/>
      <c r="BX206"/>
      <c r="BY206"/>
    </row>
    <row r="207" spans="75:77" ht="12.75">
      <c r="BW207"/>
      <c r="BX207"/>
      <c r="BY207"/>
    </row>
    <row r="208" spans="75:77" ht="12.75">
      <c r="BW208"/>
      <c r="BX208"/>
      <c r="BY208"/>
    </row>
    <row r="209" spans="75:77" ht="12.75">
      <c r="BW209"/>
      <c r="BX209"/>
      <c r="BY209"/>
    </row>
    <row r="210" spans="75:77" ht="12.75">
      <c r="BW210"/>
      <c r="BX210"/>
      <c r="BY210"/>
    </row>
    <row r="211" spans="75:77" ht="12.75">
      <c r="BW211"/>
      <c r="BX211"/>
      <c r="BY211"/>
    </row>
    <row r="212" spans="75:77" ht="12.75">
      <c r="BW212"/>
      <c r="BX212"/>
      <c r="BY212"/>
    </row>
    <row r="213" spans="75:77" ht="12.75">
      <c r="BW213"/>
      <c r="BX213"/>
      <c r="BY213"/>
    </row>
    <row r="214" spans="75:77" ht="12.75">
      <c r="BW214"/>
      <c r="BX214"/>
      <c r="BY214"/>
    </row>
    <row r="215" spans="75:77" ht="12.75">
      <c r="BW215"/>
      <c r="BX215"/>
      <c r="BY215"/>
    </row>
    <row r="216" spans="75:77" ht="12.75">
      <c r="BW216"/>
      <c r="BX216"/>
      <c r="BY216"/>
    </row>
    <row r="217" spans="75:77" ht="12.75">
      <c r="BW217"/>
      <c r="BX217"/>
      <c r="BY217"/>
    </row>
    <row r="218" spans="75:77" ht="12.75">
      <c r="BW218"/>
      <c r="BX218"/>
      <c r="BY218"/>
    </row>
    <row r="219" spans="75:77" ht="12.75">
      <c r="BW219"/>
      <c r="BX219"/>
      <c r="BY219"/>
    </row>
    <row r="220" spans="75:77" ht="12.75">
      <c r="BW220"/>
      <c r="BX220"/>
      <c r="BY220"/>
    </row>
    <row r="221" spans="75:77" ht="12.75">
      <c r="BW221"/>
      <c r="BX221"/>
      <c r="BY221"/>
    </row>
    <row r="222" spans="75:77" ht="12.75">
      <c r="BW222"/>
      <c r="BX222"/>
      <c r="BY222"/>
    </row>
    <row r="223" spans="75:77" ht="12.75">
      <c r="BW223"/>
      <c r="BX223"/>
      <c r="BY223"/>
    </row>
    <row r="224" spans="75:77" ht="12.75">
      <c r="BW224"/>
      <c r="BX224"/>
      <c r="BY224"/>
    </row>
    <row r="225" spans="75:77" ht="12.75">
      <c r="BW225"/>
      <c r="BX225"/>
      <c r="BY225"/>
    </row>
    <row r="226" spans="75:77" ht="12.75">
      <c r="BW226"/>
      <c r="BX226"/>
      <c r="BY226"/>
    </row>
    <row r="227" spans="75:77" ht="12.75">
      <c r="BW227"/>
      <c r="BX227"/>
      <c r="BY227"/>
    </row>
    <row r="228" spans="75:77" ht="12.75">
      <c r="BW228"/>
      <c r="BX228"/>
      <c r="BY228"/>
    </row>
    <row r="229" spans="75:77" ht="12.75">
      <c r="BW229"/>
      <c r="BX229"/>
      <c r="BY229"/>
    </row>
    <row r="230" spans="75:77" ht="12.75">
      <c r="BW230"/>
      <c r="BX230"/>
      <c r="BY230"/>
    </row>
    <row r="231" spans="75:77" ht="12.75">
      <c r="BW231"/>
      <c r="BX231"/>
      <c r="BY231"/>
    </row>
    <row r="232" spans="75:77" ht="12.75">
      <c r="BW232"/>
      <c r="BX232"/>
      <c r="BY232"/>
    </row>
    <row r="233" spans="75:77" ht="12.75">
      <c r="BW233"/>
      <c r="BX233"/>
      <c r="BY233"/>
    </row>
    <row r="234" spans="75:77" ht="12.75">
      <c r="BW234"/>
      <c r="BX234"/>
      <c r="BY234"/>
    </row>
    <row r="235" spans="75:77" ht="12.75">
      <c r="BW235"/>
      <c r="BX235"/>
      <c r="BY235"/>
    </row>
    <row r="236" spans="75:77" ht="12.75">
      <c r="BW236"/>
      <c r="BX236"/>
      <c r="BY236"/>
    </row>
    <row r="237" spans="75:77" ht="12.75">
      <c r="BW237"/>
      <c r="BX237"/>
      <c r="BY237"/>
    </row>
    <row r="238" spans="75:77" ht="12.75">
      <c r="BW238"/>
      <c r="BX238"/>
      <c r="BY238"/>
    </row>
    <row r="239" spans="75:77" ht="12.75">
      <c r="BW239"/>
      <c r="BX239"/>
      <c r="BY239"/>
    </row>
    <row r="240" spans="75:77" ht="12.75">
      <c r="BW240"/>
      <c r="BX240"/>
      <c r="BY240"/>
    </row>
    <row r="241" spans="75:77" ht="12.75">
      <c r="BW241"/>
      <c r="BX241"/>
      <c r="BY241"/>
    </row>
    <row r="242" spans="75:77" ht="12.75">
      <c r="BW242"/>
      <c r="BX242"/>
      <c r="BY242"/>
    </row>
    <row r="243" spans="75:77" ht="12.75">
      <c r="BW243"/>
      <c r="BX243"/>
      <c r="BY243"/>
    </row>
    <row r="244" spans="75:77" ht="12.75">
      <c r="BW244"/>
      <c r="BX244"/>
      <c r="BY244"/>
    </row>
    <row r="245" spans="75:77" ht="12.75">
      <c r="BW245"/>
      <c r="BX245"/>
      <c r="BY245"/>
    </row>
    <row r="246" spans="75:77" ht="12.75">
      <c r="BW246"/>
      <c r="BX246"/>
      <c r="BY246"/>
    </row>
    <row r="247" spans="75:77" ht="12.75">
      <c r="BW247"/>
      <c r="BX247"/>
      <c r="BY247"/>
    </row>
    <row r="248" spans="75:77" ht="12.75">
      <c r="BW248"/>
      <c r="BX248"/>
      <c r="BY248"/>
    </row>
    <row r="249" spans="75:77" ht="12.75">
      <c r="BW249"/>
      <c r="BX249"/>
      <c r="BY249"/>
    </row>
    <row r="250" spans="75:77" ht="12.75">
      <c r="BW250"/>
      <c r="BX250"/>
      <c r="BY250"/>
    </row>
    <row r="251" spans="75:77" ht="12.75">
      <c r="BW251"/>
      <c r="BX251"/>
      <c r="BY251"/>
    </row>
    <row r="252" spans="75:77" ht="12.75">
      <c r="BW252"/>
      <c r="BX252"/>
      <c r="BY252"/>
    </row>
    <row r="253" spans="75:77" ht="12.75">
      <c r="BW253"/>
      <c r="BX253"/>
      <c r="BY253"/>
    </row>
    <row r="254" spans="75:77" ht="12.75">
      <c r="BW254"/>
      <c r="BX254"/>
      <c r="BY254"/>
    </row>
    <row r="255" spans="75:77" ht="12.75">
      <c r="BW255"/>
      <c r="BX255"/>
      <c r="BY255"/>
    </row>
    <row r="256" spans="75:77" ht="12.75">
      <c r="BW256"/>
      <c r="BX256"/>
      <c r="BY256"/>
    </row>
    <row r="257" spans="75:77" ht="12.75">
      <c r="BW257"/>
      <c r="BX257"/>
      <c r="BY257"/>
    </row>
    <row r="258" spans="75:77" ht="12.75">
      <c r="BW258"/>
      <c r="BX258"/>
      <c r="BY258"/>
    </row>
    <row r="259" spans="75:77" ht="12.75">
      <c r="BW259"/>
      <c r="BX259"/>
      <c r="BY259"/>
    </row>
    <row r="260" spans="75:77" ht="12.75">
      <c r="BW260"/>
      <c r="BX260"/>
      <c r="BY260"/>
    </row>
    <row r="261" spans="75:77" ht="12.75">
      <c r="BW261"/>
      <c r="BX261"/>
      <c r="BY261"/>
    </row>
    <row r="262" spans="75:77" ht="12.75">
      <c r="BW262"/>
      <c r="BX262"/>
      <c r="BY262"/>
    </row>
    <row r="263" spans="75:77" ht="12.75">
      <c r="BW263"/>
      <c r="BX263"/>
      <c r="BY263"/>
    </row>
    <row r="264" spans="75:77" ht="12.75">
      <c r="BW264"/>
      <c r="BX264"/>
      <c r="BY264"/>
    </row>
    <row r="265" spans="75:77" ht="12.75">
      <c r="BW265"/>
      <c r="BX265"/>
      <c r="BY265"/>
    </row>
    <row r="266" spans="75:77" ht="12.75">
      <c r="BW266"/>
      <c r="BX266"/>
      <c r="BY266"/>
    </row>
    <row r="267" spans="75:77" ht="12.75">
      <c r="BW267"/>
      <c r="BX267"/>
      <c r="BY267"/>
    </row>
    <row r="268" spans="75:77" ht="12.75">
      <c r="BW268"/>
      <c r="BX268"/>
      <c r="BY268"/>
    </row>
    <row r="269" spans="75:77" ht="12.75">
      <c r="BW269"/>
      <c r="BX269"/>
      <c r="BY269"/>
    </row>
    <row r="270" spans="75:77" ht="12.75">
      <c r="BW270"/>
      <c r="BX270"/>
      <c r="BY270"/>
    </row>
    <row r="271" spans="75:77" ht="12.75">
      <c r="BW271"/>
      <c r="BX271"/>
      <c r="BY271"/>
    </row>
    <row r="272" spans="75:77" ht="12.75">
      <c r="BW272"/>
      <c r="BX272"/>
      <c r="BY272"/>
    </row>
    <row r="273" spans="75:77" ht="12.75">
      <c r="BW273"/>
      <c r="BX273"/>
      <c r="BY273"/>
    </row>
    <row r="274" spans="75:77" ht="12.75">
      <c r="BW274"/>
      <c r="BX274"/>
      <c r="BY274"/>
    </row>
    <row r="275" spans="75:77" ht="12.75">
      <c r="BW275"/>
      <c r="BX275"/>
      <c r="BY275"/>
    </row>
    <row r="276" spans="75:77" ht="12.75">
      <c r="BW276"/>
      <c r="BX276"/>
      <c r="BY276"/>
    </row>
    <row r="277" spans="75:77" ht="12.75">
      <c r="BW277"/>
      <c r="BX277"/>
      <c r="BY277"/>
    </row>
    <row r="278" spans="75:77" ht="12.75">
      <c r="BW278"/>
      <c r="BX278"/>
      <c r="BY278"/>
    </row>
    <row r="279" spans="75:77" ht="12.75">
      <c r="BW279"/>
      <c r="BX279"/>
      <c r="BY279"/>
    </row>
    <row r="280" spans="75:77" ht="12.75">
      <c r="BW280"/>
      <c r="BX280"/>
      <c r="BY280"/>
    </row>
    <row r="281" spans="75:77" ht="12.75">
      <c r="BW281"/>
      <c r="BX281"/>
      <c r="BY281"/>
    </row>
    <row r="282" spans="75:77" ht="12.75">
      <c r="BW282"/>
      <c r="BX282"/>
      <c r="BY282"/>
    </row>
    <row r="283" spans="75:77" ht="12.75">
      <c r="BW283"/>
      <c r="BX283"/>
      <c r="BY283"/>
    </row>
    <row r="284" spans="75:77" ht="12.75">
      <c r="BW284"/>
      <c r="BX284"/>
      <c r="BY284"/>
    </row>
    <row r="285" spans="75:77" ht="12.75">
      <c r="BW285"/>
      <c r="BX285"/>
      <c r="BY285"/>
    </row>
    <row r="286" spans="75:77" ht="12.75">
      <c r="BW286"/>
      <c r="BX286"/>
      <c r="BY286"/>
    </row>
    <row r="287" spans="75:77" ht="12.75">
      <c r="BW287"/>
      <c r="BX287"/>
      <c r="BY287"/>
    </row>
    <row r="288" spans="75:77" ht="12.75">
      <c r="BW288"/>
      <c r="BX288"/>
      <c r="BY288"/>
    </row>
    <row r="289" spans="75:77" ht="12.75">
      <c r="BW289"/>
      <c r="BX289"/>
      <c r="BY289"/>
    </row>
    <row r="290" spans="75:77" ht="12.75">
      <c r="BW290"/>
      <c r="BX290"/>
      <c r="BY290"/>
    </row>
    <row r="291" spans="75:77" ht="12.75">
      <c r="BW291"/>
      <c r="BX291"/>
      <c r="BY291"/>
    </row>
    <row r="292" spans="75:77" ht="12.75">
      <c r="BW292"/>
      <c r="BX292"/>
      <c r="BY292"/>
    </row>
    <row r="293" spans="75:77" ht="12.75">
      <c r="BW293"/>
      <c r="BX293"/>
      <c r="BY293"/>
    </row>
    <row r="294" spans="75:77" ht="12.75">
      <c r="BW294"/>
      <c r="BX294"/>
      <c r="BY294"/>
    </row>
    <row r="295" spans="75:77" ht="12.75">
      <c r="BW295"/>
      <c r="BX295"/>
      <c r="BY295"/>
    </row>
    <row r="296" spans="75:77" ht="12.75">
      <c r="BW296"/>
      <c r="BX296"/>
      <c r="BY296"/>
    </row>
    <row r="297" spans="75:77" ht="12.75">
      <c r="BW297"/>
      <c r="BX297"/>
      <c r="BY297"/>
    </row>
    <row r="298" spans="75:77" ht="12.75">
      <c r="BW298"/>
      <c r="BX298"/>
      <c r="BY298"/>
    </row>
    <row r="299" spans="75:77" ht="12.75">
      <c r="BW299"/>
      <c r="BX299"/>
      <c r="BY299"/>
    </row>
    <row r="300" spans="75:77" ht="12.75">
      <c r="BW300"/>
      <c r="BX300"/>
      <c r="BY300"/>
    </row>
    <row r="301" spans="75:77" ht="12.75">
      <c r="BW301"/>
      <c r="BX301"/>
      <c r="BY301"/>
    </row>
    <row r="302" spans="75:77" ht="12.75">
      <c r="BW302"/>
      <c r="BX302"/>
      <c r="BY302"/>
    </row>
    <row r="303" spans="75:77" ht="12.75">
      <c r="BW303"/>
      <c r="BX303"/>
      <c r="BY303"/>
    </row>
    <row r="304" spans="75:77" ht="12.75">
      <c r="BW304"/>
      <c r="BX304"/>
      <c r="BY304"/>
    </row>
    <row r="305" spans="75:77" ht="12.75">
      <c r="BW305"/>
      <c r="BX305"/>
      <c r="BY305"/>
    </row>
    <row r="306" spans="75:77" ht="12.75">
      <c r="BW306"/>
      <c r="BX306"/>
      <c r="BY306"/>
    </row>
    <row r="307" spans="75:77" ht="12.75">
      <c r="BW307"/>
      <c r="BX307"/>
      <c r="BY307"/>
    </row>
    <row r="308" spans="75:77" ht="12.75">
      <c r="BW308"/>
      <c r="BX308"/>
      <c r="BY308"/>
    </row>
    <row r="309" spans="75:77" ht="12.75">
      <c r="BW309"/>
      <c r="BX309"/>
      <c r="BY309"/>
    </row>
    <row r="310" spans="75:77" ht="12.75">
      <c r="BW310"/>
      <c r="BX310"/>
      <c r="BY310"/>
    </row>
    <row r="311" spans="75:77" ht="12.75">
      <c r="BW311"/>
      <c r="BX311"/>
      <c r="BY311"/>
    </row>
    <row r="312" spans="75:77" ht="12.75">
      <c r="BW312"/>
      <c r="BX312"/>
      <c r="BY312"/>
    </row>
    <row r="313" spans="75:77" ht="12.75">
      <c r="BW313"/>
      <c r="BX313"/>
      <c r="BY313"/>
    </row>
    <row r="314" spans="75:77" ht="12.75">
      <c r="BW314"/>
      <c r="BX314"/>
      <c r="BY314"/>
    </row>
    <row r="315" spans="75:77" ht="12.75">
      <c r="BW315"/>
      <c r="BX315"/>
      <c r="BY315"/>
    </row>
    <row r="316" spans="75:77" ht="12.75">
      <c r="BW316"/>
      <c r="BX316"/>
      <c r="BY316"/>
    </row>
    <row r="317" spans="75:77" ht="12.75">
      <c r="BW317"/>
      <c r="BX317"/>
      <c r="BY317"/>
    </row>
    <row r="318" spans="75:77" ht="12.75">
      <c r="BW318"/>
      <c r="BX318"/>
      <c r="BY318"/>
    </row>
    <row r="319" spans="75:77" ht="12.75">
      <c r="BW319"/>
      <c r="BX319"/>
      <c r="BY319"/>
    </row>
    <row r="320" spans="75:77" ht="12.75">
      <c r="BW320"/>
      <c r="BX320"/>
      <c r="BY320"/>
    </row>
    <row r="321" spans="75:77" ht="12.75">
      <c r="BW321"/>
      <c r="BX321"/>
      <c r="BY321"/>
    </row>
    <row r="322" spans="75:77" ht="12.75">
      <c r="BW322"/>
      <c r="BX322"/>
      <c r="BY322"/>
    </row>
    <row r="323" spans="75:77" ht="12.75">
      <c r="BW323"/>
      <c r="BX323"/>
      <c r="BY323"/>
    </row>
    <row r="324" spans="75:77" ht="12.75">
      <c r="BW324"/>
      <c r="BX324"/>
      <c r="BY324"/>
    </row>
    <row r="325" spans="75:77" ht="12.75">
      <c r="BW325"/>
      <c r="BX325"/>
      <c r="BY325"/>
    </row>
    <row r="326" spans="75:77" ht="12.75">
      <c r="BW326"/>
      <c r="BX326"/>
      <c r="BY326"/>
    </row>
    <row r="327" spans="75:77" ht="12.75">
      <c r="BW327"/>
      <c r="BX327"/>
      <c r="BY327"/>
    </row>
    <row r="328" spans="75:77" ht="12.75">
      <c r="BW328"/>
      <c r="BX328"/>
      <c r="BY328"/>
    </row>
    <row r="329" spans="75:77" ht="12.75">
      <c r="BW329"/>
      <c r="BX329"/>
      <c r="BY329"/>
    </row>
    <row r="330" spans="75:77" ht="12.75">
      <c r="BW330"/>
      <c r="BX330"/>
      <c r="BY330"/>
    </row>
    <row r="331" spans="75:77" ht="12.75">
      <c r="BW331"/>
      <c r="BX331"/>
      <c r="BY331"/>
    </row>
    <row r="332" spans="75:77" ht="12.75">
      <c r="BW332"/>
      <c r="BX332"/>
      <c r="BY332"/>
    </row>
    <row r="333" spans="75:77" ht="12.75">
      <c r="BW333"/>
      <c r="BX333"/>
      <c r="BY333"/>
    </row>
    <row r="334" spans="75:77" ht="12.75">
      <c r="BW334"/>
      <c r="BX334"/>
      <c r="BY334"/>
    </row>
    <row r="335" spans="75:77" ht="12.75">
      <c r="BW335"/>
      <c r="BX335"/>
      <c r="BY335"/>
    </row>
    <row r="336" spans="75:77" ht="12.75">
      <c r="BW336"/>
      <c r="BX336"/>
      <c r="BY336"/>
    </row>
    <row r="337" spans="75:77" ht="12.75">
      <c r="BW337"/>
      <c r="BX337"/>
      <c r="BY337"/>
    </row>
    <row r="338" spans="75:77" ht="12.75">
      <c r="BW338"/>
      <c r="BX338"/>
      <c r="BY338"/>
    </row>
    <row r="339" spans="75:77" ht="12.75">
      <c r="BW339"/>
      <c r="BX339"/>
      <c r="BY339"/>
    </row>
    <row r="340" spans="75:77" ht="12.75">
      <c r="BW340"/>
      <c r="BX340"/>
      <c r="BY340"/>
    </row>
    <row r="341" spans="75:77" ht="12.75">
      <c r="BW341"/>
      <c r="BX341"/>
      <c r="BY341"/>
    </row>
    <row r="342" spans="75:77" ht="12.75">
      <c r="BW342"/>
      <c r="BX342"/>
      <c r="BY342"/>
    </row>
    <row r="343" spans="75:77" ht="12.75">
      <c r="BW343"/>
      <c r="BX343"/>
      <c r="BY343"/>
    </row>
    <row r="344" spans="75:77" ht="12.75">
      <c r="BW344"/>
      <c r="BX344"/>
      <c r="BY344"/>
    </row>
    <row r="345" spans="75:77" ht="12.75">
      <c r="BW345"/>
      <c r="BX345"/>
      <c r="BY345"/>
    </row>
    <row r="346" spans="75:77" ht="12.75">
      <c r="BW346"/>
      <c r="BX346"/>
      <c r="BY346"/>
    </row>
    <row r="347" spans="75:77" ht="12.75">
      <c r="BW347"/>
      <c r="BX347"/>
      <c r="BY347"/>
    </row>
    <row r="348" spans="75:77" ht="12.75">
      <c r="BW348"/>
      <c r="BX348"/>
      <c r="BY348"/>
    </row>
    <row r="349" spans="75:77" ht="12.75">
      <c r="BW349"/>
      <c r="BX349"/>
      <c r="BY349"/>
    </row>
    <row r="350" spans="75:77" ht="12.75">
      <c r="BW350"/>
      <c r="BX350"/>
      <c r="BY350"/>
    </row>
    <row r="351" spans="75:77" ht="12.75">
      <c r="BW351"/>
      <c r="BX351"/>
      <c r="BY351"/>
    </row>
    <row r="352" spans="75:77" ht="12.75">
      <c r="BW352"/>
      <c r="BX352"/>
      <c r="BY352"/>
    </row>
    <row r="353" spans="75:77" ht="12.75">
      <c r="BW353"/>
      <c r="BX353"/>
      <c r="BY353"/>
    </row>
    <row r="354" spans="75:77" ht="12.75">
      <c r="BW354"/>
      <c r="BX354"/>
      <c r="BY354"/>
    </row>
    <row r="355" spans="75:77" ht="12.75">
      <c r="BW355"/>
      <c r="BX355"/>
      <c r="BY355"/>
    </row>
    <row r="356" spans="75:77" ht="12.75">
      <c r="BW356"/>
      <c r="BX356"/>
      <c r="BY356"/>
    </row>
    <row r="357" spans="75:77" ht="12.75">
      <c r="BW357"/>
      <c r="BX357"/>
      <c r="BY357"/>
    </row>
    <row r="358" spans="75:77" ht="12.75">
      <c r="BW358"/>
      <c r="BX358"/>
      <c r="BY358"/>
    </row>
    <row r="359" spans="75:77" ht="12.75">
      <c r="BW359"/>
      <c r="BX359"/>
      <c r="BY359"/>
    </row>
    <row r="360" spans="75:77" ht="12.75">
      <c r="BW360"/>
      <c r="BX360"/>
      <c r="BY360"/>
    </row>
    <row r="361" spans="75:77" ht="12.75">
      <c r="BW361"/>
      <c r="BX361"/>
      <c r="BY361"/>
    </row>
    <row r="362" spans="75:77" ht="12.75">
      <c r="BW362"/>
      <c r="BX362"/>
      <c r="BY362"/>
    </row>
    <row r="363" spans="75:77" ht="12.75">
      <c r="BW363"/>
      <c r="BX363"/>
      <c r="BY363"/>
    </row>
    <row r="364" spans="75:77" ht="12.75">
      <c r="BW364"/>
      <c r="BX364"/>
      <c r="BY364"/>
    </row>
    <row r="365" spans="75:77" ht="12.75">
      <c r="BW365"/>
      <c r="BX365"/>
      <c r="BY365"/>
    </row>
    <row r="366" spans="75:77" ht="12.75">
      <c r="BW366"/>
      <c r="BX366"/>
      <c r="BY366"/>
    </row>
    <row r="367" spans="75:77" ht="12.75">
      <c r="BW367"/>
      <c r="BX367"/>
      <c r="BY367"/>
    </row>
    <row r="368" spans="75:77" ht="12.75">
      <c r="BW368"/>
      <c r="BX368"/>
      <c r="BY368"/>
    </row>
    <row r="369" spans="75:77" ht="12.75">
      <c r="BW369"/>
      <c r="BX369"/>
      <c r="BY369"/>
    </row>
    <row r="370" spans="75:77" ht="12.75">
      <c r="BW370"/>
      <c r="BX370"/>
      <c r="BY370"/>
    </row>
    <row r="371" spans="75:77" ht="12.75">
      <c r="BW371"/>
      <c r="BX371"/>
      <c r="BY371"/>
    </row>
    <row r="372" spans="75:77" ht="12.75">
      <c r="BW372"/>
      <c r="BX372"/>
      <c r="BY372"/>
    </row>
    <row r="373" spans="75:77" ht="12.75">
      <c r="BW373"/>
      <c r="BX373"/>
      <c r="BY373"/>
    </row>
    <row r="374" spans="75:77" ht="12.75">
      <c r="BW374"/>
      <c r="BX374"/>
      <c r="BY374"/>
    </row>
    <row r="375" spans="75:77" ht="12.75">
      <c r="BW375"/>
      <c r="BX375"/>
      <c r="BY375"/>
    </row>
    <row r="376" spans="75:77" ht="12.75">
      <c r="BW376"/>
      <c r="BX376"/>
      <c r="BY376"/>
    </row>
    <row r="377" spans="75:77" ht="12.75">
      <c r="BW377"/>
      <c r="BX377"/>
      <c r="BY377"/>
    </row>
    <row r="378" spans="75:77" ht="12.75">
      <c r="BW378"/>
      <c r="BX378"/>
      <c r="BY378"/>
    </row>
    <row r="379" spans="75:77" ht="12.75">
      <c r="BW379"/>
      <c r="BX379"/>
      <c r="BY379"/>
    </row>
    <row r="380" spans="75:77" ht="12.75">
      <c r="BW380"/>
      <c r="BX380"/>
      <c r="BY380"/>
    </row>
    <row r="381" spans="75:77" ht="12.75">
      <c r="BW381"/>
      <c r="BX381"/>
      <c r="BY381"/>
    </row>
    <row r="382" spans="75:77" ht="12.75">
      <c r="BW382"/>
      <c r="BX382"/>
      <c r="BY382"/>
    </row>
    <row r="383" spans="75:77" ht="12.75">
      <c r="BW383"/>
      <c r="BX383"/>
      <c r="BY383"/>
    </row>
    <row r="384" spans="75:77" ht="12.75">
      <c r="BW384"/>
      <c r="BX384"/>
      <c r="BY384"/>
    </row>
    <row r="385" spans="75:77" ht="12.75">
      <c r="BW385"/>
      <c r="BX385"/>
      <c r="BY385"/>
    </row>
    <row r="386" spans="75:77" ht="12.75">
      <c r="BW386"/>
      <c r="BX386"/>
      <c r="BY386"/>
    </row>
    <row r="387" spans="75:77" ht="12.75">
      <c r="BW387"/>
      <c r="BX387"/>
      <c r="BY387"/>
    </row>
    <row r="388" spans="75:77" ht="12.75">
      <c r="BW388"/>
      <c r="BX388"/>
      <c r="BY388"/>
    </row>
    <row r="389" spans="75:77" ht="12.75">
      <c r="BW389"/>
      <c r="BX389"/>
      <c r="BY389"/>
    </row>
    <row r="390" spans="75:77" ht="12.75">
      <c r="BW390"/>
      <c r="BX390"/>
      <c r="BY390"/>
    </row>
    <row r="391" spans="75:77" ht="12.75">
      <c r="BW391"/>
      <c r="BX391"/>
      <c r="BY391"/>
    </row>
    <row r="392" spans="75:77" ht="12.75">
      <c r="BW392"/>
      <c r="BX392"/>
      <c r="BY392"/>
    </row>
    <row r="393" spans="75:77" ht="12.75">
      <c r="BW393"/>
      <c r="BX393"/>
      <c r="BY393"/>
    </row>
    <row r="394" spans="75:77" ht="12.75">
      <c r="BW394"/>
      <c r="BX394"/>
      <c r="BY394"/>
    </row>
    <row r="395" spans="75:77" ht="12.75">
      <c r="BW395"/>
      <c r="BX395"/>
      <c r="BY395"/>
    </row>
    <row r="396" spans="75:77" ht="12.75">
      <c r="BW396"/>
      <c r="BX396"/>
      <c r="BY396"/>
    </row>
    <row r="397" spans="75:77" ht="12.75">
      <c r="BW397"/>
      <c r="BX397"/>
      <c r="BY397"/>
    </row>
    <row r="398" spans="75:77" ht="12.75">
      <c r="BW398"/>
      <c r="BX398"/>
      <c r="BY398"/>
    </row>
    <row r="399" spans="75:77" ht="12.75">
      <c r="BW399"/>
      <c r="BX399"/>
      <c r="BY399"/>
    </row>
    <row r="400" spans="75:77" ht="12.75">
      <c r="BW400"/>
      <c r="BX400"/>
      <c r="BY400"/>
    </row>
    <row r="401" spans="75:77" ht="12.75">
      <c r="BW401"/>
      <c r="BX401"/>
      <c r="BY401"/>
    </row>
    <row r="402" spans="75:77" ht="12.75">
      <c r="BW402"/>
      <c r="BX402"/>
      <c r="BY402"/>
    </row>
    <row r="403" spans="75:77" ht="12.75">
      <c r="BW403"/>
      <c r="BX403"/>
      <c r="BY403"/>
    </row>
    <row r="404" spans="75:77" ht="12.75">
      <c r="BW404"/>
      <c r="BX404"/>
      <c r="BY404"/>
    </row>
    <row r="405" spans="75:77" ht="12.75">
      <c r="BW405"/>
      <c r="BX405"/>
      <c r="BY405"/>
    </row>
    <row r="406" spans="75:77" ht="12.75">
      <c r="BW406"/>
      <c r="BX406"/>
      <c r="BY406"/>
    </row>
    <row r="407" spans="75:77" ht="12.75">
      <c r="BW407"/>
      <c r="BX407"/>
      <c r="BY407"/>
    </row>
    <row r="408" spans="75:77" ht="12.75">
      <c r="BW408"/>
      <c r="BX408"/>
      <c r="BY408"/>
    </row>
    <row r="409" spans="75:77" ht="12.75">
      <c r="BW409"/>
      <c r="BX409"/>
      <c r="BY409"/>
    </row>
    <row r="410" spans="75:77" ht="12.75">
      <c r="BW410"/>
      <c r="BX410"/>
      <c r="BY410"/>
    </row>
    <row r="411" spans="75:77" ht="12.75">
      <c r="BW411"/>
      <c r="BX411"/>
      <c r="BY411"/>
    </row>
    <row r="412" spans="75:77" ht="12.75">
      <c r="BW412"/>
      <c r="BX412"/>
      <c r="BY412"/>
    </row>
    <row r="413" spans="75:77" ht="12.75">
      <c r="BW413"/>
      <c r="BX413"/>
      <c r="BY413"/>
    </row>
    <row r="414" spans="75:77" ht="12.75">
      <c r="BW414"/>
      <c r="BX414"/>
      <c r="BY414"/>
    </row>
    <row r="415" spans="75:77" ht="12.75">
      <c r="BW415"/>
      <c r="BX415"/>
      <c r="BY415"/>
    </row>
    <row r="416" spans="75:77" ht="12.75">
      <c r="BW416"/>
      <c r="BX416"/>
      <c r="BY416"/>
    </row>
    <row r="417" spans="75:77" ht="12.75">
      <c r="BW417"/>
      <c r="BX417"/>
      <c r="BY417"/>
    </row>
    <row r="418" spans="75:77" ht="12.75">
      <c r="BW418"/>
      <c r="BX418"/>
      <c r="BY418"/>
    </row>
    <row r="419" spans="75:77" ht="12.75">
      <c r="BW419"/>
      <c r="BX419"/>
      <c r="BY419"/>
    </row>
    <row r="420" spans="75:77" ht="12.75">
      <c r="BW420"/>
      <c r="BX420"/>
      <c r="BY420"/>
    </row>
    <row r="421" spans="75:77" ht="12.75">
      <c r="BW421"/>
      <c r="BX421"/>
      <c r="BY421"/>
    </row>
    <row r="422" spans="75:77" ht="12.75">
      <c r="BW422"/>
      <c r="BX422"/>
      <c r="BY422"/>
    </row>
    <row r="423" spans="75:77" ht="12.75">
      <c r="BW423"/>
      <c r="BX423"/>
      <c r="BY423"/>
    </row>
    <row r="424" spans="75:77" ht="12.75">
      <c r="BW424"/>
      <c r="BX424"/>
      <c r="BY424"/>
    </row>
    <row r="425" spans="75:77" ht="12.75">
      <c r="BW425"/>
      <c r="BX425"/>
      <c r="BY425"/>
    </row>
    <row r="426" spans="75:77" ht="12.75">
      <c r="BW426"/>
      <c r="BX426"/>
      <c r="BY426"/>
    </row>
    <row r="427" spans="75:77" ht="12.75">
      <c r="BW427"/>
      <c r="BX427"/>
      <c r="BY427"/>
    </row>
    <row r="428" spans="75:77" ht="12.75">
      <c r="BW428"/>
      <c r="BX428"/>
      <c r="BY428"/>
    </row>
    <row r="429" spans="75:77" ht="12.75">
      <c r="BW429"/>
      <c r="BX429"/>
      <c r="BY429"/>
    </row>
    <row r="430" spans="75:77" ht="12.75">
      <c r="BW430"/>
      <c r="BX430"/>
      <c r="BY430"/>
    </row>
    <row r="431" spans="75:77" ht="12.75">
      <c r="BW431"/>
      <c r="BX431"/>
      <c r="BY431"/>
    </row>
    <row r="432" spans="75:77" ht="12.75">
      <c r="BW432"/>
      <c r="BX432"/>
      <c r="BY432"/>
    </row>
    <row r="433" spans="75:77" ht="12.75">
      <c r="BW433"/>
      <c r="BX433"/>
      <c r="BY433"/>
    </row>
    <row r="434" spans="75:77" ht="12.75">
      <c r="BW434"/>
      <c r="BX434"/>
      <c r="BY434"/>
    </row>
    <row r="435" spans="75:77" ht="12.75">
      <c r="BW435"/>
      <c r="BX435"/>
      <c r="BY435"/>
    </row>
    <row r="436" spans="75:77" ht="12.75">
      <c r="BW436"/>
      <c r="BX436"/>
      <c r="BY436"/>
    </row>
    <row r="437" spans="75:77" ht="12.75">
      <c r="BW437"/>
      <c r="BX437"/>
      <c r="BY437"/>
    </row>
    <row r="438" spans="75:77" ht="12.75">
      <c r="BW438"/>
      <c r="BX438"/>
      <c r="BY438"/>
    </row>
    <row r="439" spans="75:77" ht="12.75">
      <c r="BW439"/>
      <c r="BX439"/>
      <c r="BY439"/>
    </row>
    <row r="440" spans="75:77" ht="12.75">
      <c r="BW440"/>
      <c r="BX440"/>
      <c r="BY440"/>
    </row>
    <row r="441" spans="75:77" ht="12.75">
      <c r="BW441"/>
      <c r="BX441"/>
      <c r="BY441"/>
    </row>
    <row r="442" spans="75:77" ht="12.75">
      <c r="BW442"/>
      <c r="BX442"/>
      <c r="BY442"/>
    </row>
    <row r="443" spans="75:77" ht="12.75">
      <c r="BW443"/>
      <c r="BX443"/>
      <c r="BY443"/>
    </row>
    <row r="444" spans="75:77" ht="12.75">
      <c r="BW444"/>
      <c r="BX444"/>
      <c r="BY444"/>
    </row>
    <row r="445" spans="75:77" ht="12.75">
      <c r="BW445"/>
      <c r="BX445"/>
      <c r="BY445"/>
    </row>
    <row r="446" spans="75:77" ht="12.75">
      <c r="BW446"/>
      <c r="BX446"/>
      <c r="BY446"/>
    </row>
    <row r="447" spans="75:77" ht="12.75">
      <c r="BW447"/>
      <c r="BX447"/>
      <c r="BY447"/>
    </row>
    <row r="448" spans="75:77" ht="12.75">
      <c r="BW448"/>
      <c r="BX448"/>
      <c r="BY448"/>
    </row>
    <row r="449" spans="75:77" ht="12.75">
      <c r="BW449"/>
      <c r="BX449"/>
      <c r="BY449"/>
    </row>
    <row r="450" spans="75:77" ht="12.75">
      <c r="BW450"/>
      <c r="BX450"/>
      <c r="BY450"/>
    </row>
    <row r="451" spans="75:77" ht="12.75">
      <c r="BW451"/>
      <c r="BX451"/>
      <c r="BY451"/>
    </row>
    <row r="452" spans="75:77" ht="12.75">
      <c r="BW452"/>
      <c r="BX452"/>
      <c r="BY452"/>
    </row>
    <row r="453" spans="75:77" ht="12.75">
      <c r="BW453"/>
      <c r="BX453"/>
      <c r="BY453"/>
    </row>
    <row r="454" spans="75:77" ht="12.75">
      <c r="BW454"/>
      <c r="BX454"/>
      <c r="BY454"/>
    </row>
    <row r="455" spans="75:77" ht="12.75">
      <c r="BW455"/>
      <c r="BX455"/>
      <c r="BY455"/>
    </row>
    <row r="456" spans="75:77" ht="12.75">
      <c r="BW456"/>
      <c r="BX456"/>
      <c r="BY456"/>
    </row>
    <row r="457" spans="75:77" ht="12.75">
      <c r="BW457"/>
      <c r="BX457"/>
      <c r="BY457"/>
    </row>
    <row r="458" spans="75:77" ht="12.75">
      <c r="BW458"/>
      <c r="BX458"/>
      <c r="BY458"/>
    </row>
    <row r="459" spans="75:77" ht="12.75">
      <c r="BW459"/>
      <c r="BX459"/>
      <c r="BY459"/>
    </row>
    <row r="460" spans="75:77" ht="12.75">
      <c r="BW460"/>
      <c r="BX460"/>
      <c r="BY460"/>
    </row>
    <row r="461" spans="75:77" ht="12.75">
      <c r="BW461"/>
      <c r="BX461"/>
      <c r="BY461"/>
    </row>
    <row r="462" spans="75:77" ht="12.75">
      <c r="BW462"/>
      <c r="BX462"/>
      <c r="BY462"/>
    </row>
    <row r="463" spans="75:77" ht="12.75">
      <c r="BW463"/>
      <c r="BX463"/>
      <c r="BY463"/>
    </row>
    <row r="464" spans="75:77" ht="12.75">
      <c r="BW464"/>
      <c r="BX464"/>
      <c r="BY464"/>
    </row>
    <row r="465" spans="75:77" ht="12.75">
      <c r="BW465"/>
      <c r="BX465"/>
      <c r="BY465"/>
    </row>
    <row r="466" spans="75:77" ht="12.75">
      <c r="BW466"/>
      <c r="BX466"/>
      <c r="BY466"/>
    </row>
    <row r="467" spans="75:77" ht="12.75">
      <c r="BW467"/>
      <c r="BX467"/>
      <c r="BY467"/>
    </row>
    <row r="468" spans="75:77" ht="12.75">
      <c r="BW468"/>
      <c r="BX468"/>
      <c r="BY468"/>
    </row>
    <row r="469" spans="75:77" ht="12.75">
      <c r="BW469"/>
      <c r="BX469"/>
      <c r="BY469"/>
    </row>
    <row r="470" spans="75:77" ht="12.75">
      <c r="BW470"/>
      <c r="BX470"/>
      <c r="BY470"/>
    </row>
    <row r="471" spans="75:77" ht="12.75">
      <c r="BW471"/>
      <c r="BX471"/>
      <c r="BY471"/>
    </row>
    <row r="472" spans="75:77" ht="12.75">
      <c r="BW472"/>
      <c r="BX472"/>
      <c r="BY472"/>
    </row>
    <row r="473" spans="75:77" ht="12.75">
      <c r="BW473"/>
      <c r="BX473"/>
      <c r="BY473"/>
    </row>
    <row r="474" spans="75:77" ht="12.75">
      <c r="BW474"/>
      <c r="BX474"/>
      <c r="BY474"/>
    </row>
    <row r="475" spans="75:77" ht="12.75">
      <c r="BW475"/>
      <c r="BX475"/>
      <c r="BY475"/>
    </row>
    <row r="476" spans="75:77" ht="12.75">
      <c r="BW476"/>
      <c r="BX476"/>
      <c r="BY476"/>
    </row>
    <row r="477" spans="75:77" ht="12.75">
      <c r="BW477"/>
      <c r="BX477"/>
      <c r="BY477"/>
    </row>
    <row r="478" spans="75:77" ht="12.75">
      <c r="BW478"/>
      <c r="BX478"/>
      <c r="BY478"/>
    </row>
    <row r="479" spans="75:77" ht="12.75">
      <c r="BW479"/>
      <c r="BX479"/>
      <c r="BY479"/>
    </row>
    <row r="480" spans="75:77" ht="12.75">
      <c r="BW480"/>
      <c r="BX480"/>
      <c r="BY480"/>
    </row>
    <row r="481" spans="75:77" ht="12.75">
      <c r="BW481"/>
      <c r="BX481"/>
      <c r="BY481"/>
    </row>
    <row r="482" spans="75:77" ht="12.75">
      <c r="BW482"/>
      <c r="BX482"/>
      <c r="BY482"/>
    </row>
    <row r="483" spans="75:77" ht="12.75">
      <c r="BW483"/>
      <c r="BX483"/>
      <c r="BY483"/>
    </row>
    <row r="484" spans="75:77" ht="12.75">
      <c r="BW484"/>
      <c r="BX484"/>
      <c r="BY484"/>
    </row>
    <row r="485" spans="75:77" ht="12.75">
      <c r="BW485"/>
      <c r="BX485"/>
      <c r="BY485"/>
    </row>
    <row r="486" spans="75:77" ht="12.75">
      <c r="BW486"/>
      <c r="BX486"/>
      <c r="BY486"/>
    </row>
    <row r="487" spans="75:77" ht="12.75">
      <c r="BW487"/>
      <c r="BX487"/>
      <c r="BY487"/>
    </row>
    <row r="488" spans="75:77" ht="12.75">
      <c r="BW488"/>
      <c r="BX488"/>
      <c r="BY488"/>
    </row>
    <row r="489" spans="75:77" ht="12.75">
      <c r="BW489"/>
      <c r="BX489"/>
      <c r="BY489"/>
    </row>
    <row r="490" spans="75:77" ht="12.75">
      <c r="BW490"/>
      <c r="BX490"/>
      <c r="BY490"/>
    </row>
    <row r="491" spans="75:77" ht="12.75">
      <c r="BW491"/>
      <c r="BX491"/>
      <c r="BY491"/>
    </row>
    <row r="492" spans="75:77" ht="12.75">
      <c r="BW492"/>
      <c r="BX492"/>
      <c r="BY492"/>
    </row>
    <row r="493" spans="75:77" ht="12.75">
      <c r="BW493"/>
      <c r="BX493"/>
      <c r="BY493"/>
    </row>
    <row r="494" spans="75:77" ht="12.75">
      <c r="BW494"/>
      <c r="BX494"/>
      <c r="BY494"/>
    </row>
    <row r="495" spans="75:77" ht="12.75">
      <c r="BW495"/>
      <c r="BX495"/>
      <c r="BY495"/>
    </row>
    <row r="496" spans="75:77" ht="12.75">
      <c r="BW496"/>
      <c r="BX496"/>
      <c r="BY496"/>
    </row>
    <row r="497" spans="75:77" ht="12.75">
      <c r="BW497"/>
      <c r="BX497"/>
      <c r="BY497"/>
    </row>
    <row r="498" spans="75:77" ht="12.75">
      <c r="BW498"/>
      <c r="BX498"/>
      <c r="BY498"/>
    </row>
    <row r="499" spans="75:77" ht="12.75">
      <c r="BW499"/>
      <c r="BX499"/>
      <c r="BY499"/>
    </row>
    <row r="500" spans="75:77" ht="12.75">
      <c r="BW500"/>
      <c r="BX500"/>
      <c r="BY500"/>
    </row>
    <row r="501" spans="75:77" ht="12.75">
      <c r="BW501"/>
      <c r="BX501"/>
      <c r="BY501"/>
    </row>
    <row r="502" spans="75:77" ht="12.75">
      <c r="BW502"/>
      <c r="BX502"/>
      <c r="BY502"/>
    </row>
    <row r="503" spans="75:77" ht="12.75">
      <c r="BW503"/>
      <c r="BX503"/>
      <c r="BY503"/>
    </row>
    <row r="504" spans="75:77" ht="12.75">
      <c r="BW504"/>
      <c r="BX504"/>
      <c r="BY504"/>
    </row>
    <row r="505" spans="75:77" ht="12.75">
      <c r="BW505"/>
      <c r="BX505"/>
      <c r="BY505"/>
    </row>
    <row r="506" spans="75:77" ht="12.75">
      <c r="BW506"/>
      <c r="BX506"/>
      <c r="BY506"/>
    </row>
    <row r="507" spans="75:77" ht="12.75">
      <c r="BW507"/>
      <c r="BX507"/>
      <c r="BY507"/>
    </row>
    <row r="508" spans="75:77" ht="12.75">
      <c r="BW508"/>
      <c r="BX508"/>
      <c r="BY508"/>
    </row>
    <row r="509" spans="75:77" ht="12.75">
      <c r="BW509"/>
      <c r="BX509"/>
      <c r="BY509"/>
    </row>
    <row r="510" spans="75:77" ht="12.75">
      <c r="BW510"/>
      <c r="BX510"/>
      <c r="BY510"/>
    </row>
    <row r="511" spans="75:77" ht="12.75">
      <c r="BW511"/>
      <c r="BX511"/>
      <c r="BY511"/>
    </row>
    <row r="512" spans="75:77" ht="12.75">
      <c r="BW512"/>
      <c r="BX512"/>
      <c r="BY512"/>
    </row>
    <row r="513" spans="75:77" ht="12.75">
      <c r="BW513"/>
      <c r="BX513"/>
      <c r="BY513"/>
    </row>
    <row r="514" spans="75:77" ht="12.75">
      <c r="BW514"/>
      <c r="BX514"/>
      <c r="BY514"/>
    </row>
    <row r="515" spans="75:77" ht="12.75">
      <c r="BW515"/>
      <c r="BX515"/>
      <c r="BY515"/>
    </row>
    <row r="516" spans="75:77" ht="12.75">
      <c r="BW516"/>
      <c r="BX516"/>
      <c r="BY516"/>
    </row>
    <row r="517" spans="75:77" ht="12.75">
      <c r="BW517"/>
      <c r="BX517"/>
      <c r="BY517"/>
    </row>
    <row r="518" spans="75:77" ht="12.75">
      <c r="BW518"/>
      <c r="BX518"/>
      <c r="BY518"/>
    </row>
    <row r="519" spans="75:77" ht="12.75">
      <c r="BW519"/>
      <c r="BX519"/>
      <c r="BY519"/>
    </row>
    <row r="520" spans="75:77" ht="12.75">
      <c r="BW520"/>
      <c r="BX520"/>
      <c r="BY520"/>
    </row>
    <row r="521" spans="75:77" ht="12.75">
      <c r="BW521"/>
      <c r="BX521"/>
      <c r="BY521"/>
    </row>
    <row r="522" spans="75:77" ht="12.75">
      <c r="BW522"/>
      <c r="BX522"/>
      <c r="BY522"/>
    </row>
    <row r="523" spans="75:77" ht="12.75">
      <c r="BW523"/>
      <c r="BX523"/>
      <c r="BY523"/>
    </row>
    <row r="524" spans="75:77" ht="12.75">
      <c r="BW524"/>
      <c r="BX524"/>
      <c r="BY524"/>
    </row>
    <row r="525" spans="75:77" ht="12.75">
      <c r="BW525"/>
      <c r="BX525"/>
      <c r="BY525"/>
    </row>
    <row r="526" spans="75:77" ht="12.75">
      <c r="BW526"/>
      <c r="BX526"/>
      <c r="BY526"/>
    </row>
    <row r="527" spans="75:77" ht="12.75">
      <c r="BW527"/>
      <c r="BX527"/>
      <c r="BY527"/>
    </row>
    <row r="528" spans="75:77" ht="12.75">
      <c r="BW528"/>
      <c r="BX528"/>
      <c r="BY528"/>
    </row>
    <row r="529" spans="75:77" ht="12.75">
      <c r="BW529"/>
      <c r="BX529"/>
      <c r="BY529"/>
    </row>
    <row r="530" spans="75:77" ht="12.75">
      <c r="BW530"/>
      <c r="BX530"/>
      <c r="BY530"/>
    </row>
    <row r="531" spans="75:77" ht="12.75">
      <c r="BW531"/>
      <c r="BX531"/>
      <c r="BY531"/>
    </row>
    <row r="532" spans="75:77" ht="12.75">
      <c r="BW532"/>
      <c r="BX532"/>
      <c r="BY532"/>
    </row>
    <row r="533" spans="75:77" ht="12.75">
      <c r="BW533"/>
      <c r="BX533"/>
      <c r="BY533"/>
    </row>
    <row r="534" spans="75:77" ht="12.75">
      <c r="BW534"/>
      <c r="BX534"/>
      <c r="BY534"/>
    </row>
    <row r="535" spans="75:77" ht="12.75">
      <c r="BW535"/>
      <c r="BX535"/>
      <c r="BY535"/>
    </row>
    <row r="536" spans="75:77" ht="12.75">
      <c r="BW536"/>
      <c r="BX536"/>
      <c r="BY536"/>
    </row>
    <row r="537" spans="75:77" ht="12.75">
      <c r="BW537"/>
      <c r="BX537"/>
      <c r="BY537"/>
    </row>
    <row r="538" spans="75:77" ht="12.75">
      <c r="BW538"/>
      <c r="BX538"/>
      <c r="BY538"/>
    </row>
    <row r="539" spans="75:77" ht="12.75">
      <c r="BW539"/>
      <c r="BX539"/>
      <c r="BY539"/>
    </row>
    <row r="540" spans="75:77" ht="12.75">
      <c r="BW540"/>
      <c r="BX540"/>
      <c r="BY540"/>
    </row>
    <row r="541" spans="75:77" ht="12.75">
      <c r="BW541"/>
      <c r="BX541"/>
      <c r="BY541"/>
    </row>
    <row r="542" spans="75:77" ht="12.75">
      <c r="BW542"/>
      <c r="BX542"/>
      <c r="BY542"/>
    </row>
    <row r="543" spans="75:77" ht="12.75">
      <c r="BW543"/>
      <c r="BX543"/>
      <c r="BY543"/>
    </row>
    <row r="544" spans="75:77" ht="12.75">
      <c r="BW544"/>
      <c r="BX544"/>
      <c r="BY544"/>
    </row>
    <row r="545" spans="75:77" ht="12.75">
      <c r="BW545"/>
      <c r="BX545"/>
      <c r="BY545"/>
    </row>
    <row r="546" spans="75:77" ht="12.75">
      <c r="BW546"/>
      <c r="BX546"/>
      <c r="BY546"/>
    </row>
    <row r="547" spans="75:77" ht="12.75">
      <c r="BW547"/>
      <c r="BX547"/>
      <c r="BY547"/>
    </row>
    <row r="548" spans="75:77" ht="12.75">
      <c r="BW548"/>
      <c r="BX548"/>
      <c r="BY548"/>
    </row>
    <row r="549" spans="75:77" ht="12.75">
      <c r="BW549"/>
      <c r="BX549"/>
      <c r="BY549"/>
    </row>
    <row r="550" spans="75:77" ht="12.75">
      <c r="BW550"/>
      <c r="BX550"/>
      <c r="BY550"/>
    </row>
    <row r="551" spans="75:77" ht="12.75">
      <c r="BW551"/>
      <c r="BX551"/>
      <c r="BY551"/>
    </row>
    <row r="552" spans="75:77" ht="12.75">
      <c r="BW552"/>
      <c r="BX552"/>
      <c r="BY552"/>
    </row>
    <row r="553" spans="75:77" ht="12.75">
      <c r="BW553"/>
      <c r="BX553"/>
      <c r="BY553"/>
    </row>
    <row r="554" spans="75:77" ht="12.75">
      <c r="BW554"/>
      <c r="BX554"/>
      <c r="BY554"/>
    </row>
    <row r="555" spans="75:77" ht="12.75">
      <c r="BW555"/>
      <c r="BX555"/>
      <c r="BY555"/>
    </row>
    <row r="556" spans="75:77" ht="12.75">
      <c r="BW556"/>
      <c r="BX556"/>
      <c r="BY556"/>
    </row>
    <row r="557" spans="75:77" ht="12.75">
      <c r="BW557"/>
      <c r="BX557"/>
      <c r="BY557"/>
    </row>
    <row r="558" spans="75:77" ht="12.75">
      <c r="BW558"/>
      <c r="BX558"/>
      <c r="BY558"/>
    </row>
    <row r="559" spans="75:77" ht="12.75">
      <c r="BW559"/>
      <c r="BX559"/>
      <c r="BY559"/>
    </row>
    <row r="560" spans="75:77" ht="12.75">
      <c r="BW560"/>
      <c r="BX560"/>
      <c r="BY560"/>
    </row>
    <row r="561" spans="75:77" ht="12.75">
      <c r="BW561"/>
      <c r="BX561"/>
      <c r="BY561"/>
    </row>
    <row r="562" spans="75:77" ht="12.75">
      <c r="BW562"/>
      <c r="BX562"/>
      <c r="BY562"/>
    </row>
    <row r="563" spans="75:77" ht="12.75">
      <c r="BW563"/>
      <c r="BX563"/>
      <c r="BY563"/>
    </row>
    <row r="564" spans="75:77" ht="12.75">
      <c r="BW564"/>
      <c r="BX564"/>
      <c r="BY564"/>
    </row>
    <row r="565" spans="75:77" ht="12.75">
      <c r="BW565"/>
      <c r="BX565"/>
      <c r="BY565"/>
    </row>
    <row r="566" spans="75:77" ht="12.75">
      <c r="BW566"/>
      <c r="BX566"/>
      <c r="BY566"/>
    </row>
    <row r="567" spans="75:77" ht="12.75">
      <c r="BW567"/>
      <c r="BX567"/>
      <c r="BY567"/>
    </row>
    <row r="568" spans="75:77" ht="12.75">
      <c r="BW568"/>
      <c r="BX568"/>
      <c r="BY568"/>
    </row>
    <row r="569" spans="75:77" ht="12.75">
      <c r="BW569"/>
      <c r="BX569"/>
      <c r="BY569"/>
    </row>
    <row r="570" spans="75:77" ht="12.75">
      <c r="BW570"/>
      <c r="BX570"/>
      <c r="BY570"/>
    </row>
    <row r="571" spans="75:77" ht="12.75">
      <c r="BW571"/>
      <c r="BX571"/>
      <c r="BY571"/>
    </row>
    <row r="572" spans="75:77" ht="12.75">
      <c r="BW572"/>
      <c r="BX572"/>
      <c r="BY572"/>
    </row>
    <row r="573" spans="75:77" ht="12.75">
      <c r="BW573"/>
      <c r="BX573"/>
      <c r="BY573"/>
    </row>
    <row r="574" spans="75:77" ht="12.75">
      <c r="BW574"/>
      <c r="BX574"/>
      <c r="BY574"/>
    </row>
    <row r="575" spans="75:77" ht="12.75">
      <c r="BW575"/>
      <c r="BX575"/>
      <c r="BY575"/>
    </row>
    <row r="576" spans="75:77" ht="12.75">
      <c r="BW576"/>
      <c r="BX576"/>
      <c r="BY576"/>
    </row>
    <row r="577" spans="75:77" ht="12.75">
      <c r="BW577"/>
      <c r="BX577"/>
      <c r="BY577"/>
    </row>
    <row r="578" spans="75:77" ht="12.75">
      <c r="BW578"/>
      <c r="BX578"/>
      <c r="BY578"/>
    </row>
    <row r="579" spans="75:77" ht="12.75">
      <c r="BW579"/>
      <c r="BX579"/>
      <c r="BY579"/>
    </row>
    <row r="580" spans="75:77" ht="12.75">
      <c r="BW580"/>
      <c r="BX580"/>
      <c r="BY580"/>
    </row>
    <row r="581" spans="75:77" ht="12.75">
      <c r="BW581"/>
      <c r="BX581"/>
      <c r="BY581"/>
    </row>
    <row r="582" spans="75:77" ht="12.75">
      <c r="BW582"/>
      <c r="BX582"/>
      <c r="BY582"/>
    </row>
    <row r="583" spans="75:77" ht="12.75">
      <c r="BW583"/>
      <c r="BX583"/>
      <c r="BY583"/>
    </row>
    <row r="584" spans="75:77" ht="12.75">
      <c r="BW584"/>
      <c r="BX584"/>
      <c r="BY584"/>
    </row>
    <row r="585" spans="75:77" ht="12.75">
      <c r="BW585"/>
      <c r="BX585"/>
      <c r="BY585"/>
    </row>
    <row r="586" spans="75:77" ht="12.75">
      <c r="BW586"/>
      <c r="BX586"/>
      <c r="BY586"/>
    </row>
    <row r="587" spans="75:77" ht="12.75">
      <c r="BW587"/>
      <c r="BX587"/>
      <c r="BY587"/>
    </row>
    <row r="588" spans="75:77" ht="12.75">
      <c r="BW588"/>
      <c r="BX588"/>
      <c r="BY588"/>
    </row>
    <row r="589" spans="75:77" ht="12.75">
      <c r="BW589"/>
      <c r="BX589"/>
      <c r="BY589"/>
    </row>
    <row r="590" spans="75:77" ht="12.75">
      <c r="BW590"/>
      <c r="BX590"/>
      <c r="BY590"/>
    </row>
    <row r="591" spans="75:77" ht="12.75">
      <c r="BW591"/>
      <c r="BX591"/>
      <c r="BY591"/>
    </row>
    <row r="592" spans="75:77" ht="12.75">
      <c r="BW592"/>
      <c r="BX592"/>
      <c r="BY592"/>
    </row>
    <row r="593" spans="75:77" ht="12.75">
      <c r="BW593"/>
      <c r="BX593"/>
      <c r="BY593"/>
    </row>
    <row r="594" spans="75:77" ht="12.75">
      <c r="BW594"/>
      <c r="BX594"/>
      <c r="BY594"/>
    </row>
    <row r="595" spans="75:77" ht="12.75">
      <c r="BW595"/>
      <c r="BX595"/>
      <c r="BY595"/>
    </row>
    <row r="596" spans="75:77" ht="12.75">
      <c r="BW596"/>
      <c r="BX596"/>
      <c r="BY596"/>
    </row>
    <row r="597" spans="75:77" ht="12.75">
      <c r="BW597"/>
      <c r="BX597"/>
      <c r="BY597"/>
    </row>
    <row r="598" spans="75:77" ht="12.75">
      <c r="BW598"/>
      <c r="BX598"/>
      <c r="BY598"/>
    </row>
    <row r="599" spans="75:77" ht="12.75">
      <c r="BW599"/>
      <c r="BX599"/>
      <c r="BY599"/>
    </row>
    <row r="600" spans="75:77" ht="12.75">
      <c r="BW600"/>
      <c r="BX600"/>
      <c r="BY600"/>
    </row>
    <row r="601" spans="75:77" ht="12.75">
      <c r="BW601"/>
      <c r="BX601"/>
      <c r="BY601"/>
    </row>
    <row r="602" spans="75:77" ht="12.75">
      <c r="BW602"/>
      <c r="BX602"/>
      <c r="BY602"/>
    </row>
    <row r="603" spans="75:77" ht="12.75">
      <c r="BW603"/>
      <c r="BX603"/>
      <c r="BY603"/>
    </row>
    <row r="604" spans="75:77" ht="12.75">
      <c r="BW604"/>
      <c r="BX604"/>
      <c r="BY604"/>
    </row>
    <row r="605" spans="75:77" ht="12.75">
      <c r="BW605"/>
      <c r="BX605"/>
      <c r="BY605"/>
    </row>
    <row r="606" spans="75:77" ht="12.75">
      <c r="BW606"/>
      <c r="BX606"/>
      <c r="BY606"/>
    </row>
    <row r="607" spans="75:77" ht="12.75">
      <c r="BW607"/>
      <c r="BX607"/>
      <c r="BY607"/>
    </row>
    <row r="608" spans="75:77" ht="12.75">
      <c r="BW608"/>
      <c r="BX608"/>
      <c r="BY608"/>
    </row>
    <row r="609" spans="75:77" ht="12.75">
      <c r="BW609"/>
      <c r="BX609"/>
      <c r="BY609"/>
    </row>
    <row r="610" spans="75:77" ht="12.75">
      <c r="BW610"/>
      <c r="BX610"/>
      <c r="BY610"/>
    </row>
    <row r="611" spans="75:77" ht="12.75">
      <c r="BW611"/>
      <c r="BX611"/>
      <c r="BY611"/>
    </row>
    <row r="612" spans="75:77" ht="12.75">
      <c r="BW612"/>
      <c r="BX612"/>
      <c r="BY612"/>
    </row>
    <row r="613" spans="75:77" ht="12.75">
      <c r="BW613"/>
      <c r="BX613"/>
      <c r="BY613"/>
    </row>
    <row r="614" spans="75:77" ht="12.75">
      <c r="BW614"/>
      <c r="BX614"/>
      <c r="BY614"/>
    </row>
    <row r="615" spans="75:77" ht="12.75">
      <c r="BW615"/>
      <c r="BX615"/>
      <c r="BY615"/>
    </row>
    <row r="616" spans="75:77" ht="12.75">
      <c r="BW616"/>
      <c r="BX616"/>
      <c r="BY616"/>
    </row>
    <row r="617" spans="75:77" ht="12.75">
      <c r="BW617"/>
      <c r="BX617"/>
      <c r="BY617"/>
    </row>
    <row r="618" spans="75:77" ht="12.75">
      <c r="BW618"/>
      <c r="BX618"/>
      <c r="BY618"/>
    </row>
    <row r="619" spans="75:77" ht="12.75">
      <c r="BW619"/>
      <c r="BX619"/>
      <c r="BY619"/>
    </row>
    <row r="620" spans="75:77" ht="12.75">
      <c r="BW620"/>
      <c r="BX620"/>
      <c r="BY620"/>
    </row>
    <row r="621" spans="75:77" ht="12.75">
      <c r="BW621"/>
      <c r="BX621"/>
      <c r="BY621"/>
    </row>
    <row r="622" spans="75:77" ht="12.75">
      <c r="BW622"/>
      <c r="BX622"/>
      <c r="BY622"/>
    </row>
    <row r="623" spans="75:77" ht="12.75">
      <c r="BW623"/>
      <c r="BX623"/>
      <c r="BY623"/>
    </row>
    <row r="624" spans="75:77" ht="12.75">
      <c r="BW624"/>
      <c r="BX624"/>
      <c r="BY624"/>
    </row>
    <row r="625" spans="75:77" ht="12.75">
      <c r="BW625"/>
      <c r="BX625"/>
      <c r="BY625"/>
    </row>
    <row r="626" spans="75:77" ht="12.75">
      <c r="BW626"/>
      <c r="BX626"/>
      <c r="BY626"/>
    </row>
    <row r="627" spans="75:77" ht="12.75">
      <c r="BW627"/>
      <c r="BX627"/>
      <c r="BY627"/>
    </row>
    <row r="628" spans="75:77" ht="12.75">
      <c r="BW628"/>
      <c r="BX628"/>
      <c r="BY628"/>
    </row>
    <row r="629" spans="75:77" ht="12.75">
      <c r="BW629"/>
      <c r="BX629"/>
      <c r="BY629"/>
    </row>
    <row r="630" spans="75:77" ht="12.75">
      <c r="BW630"/>
      <c r="BX630"/>
      <c r="BY630"/>
    </row>
    <row r="631" spans="75:77" ht="12.75">
      <c r="BW631"/>
      <c r="BX631"/>
      <c r="BY631"/>
    </row>
    <row r="632" spans="75:77" ht="12.75">
      <c r="BW632"/>
      <c r="BX632"/>
      <c r="BY632"/>
    </row>
    <row r="633" spans="75:77" ht="12.75">
      <c r="BW633"/>
      <c r="BX633"/>
      <c r="BY633"/>
    </row>
    <row r="634" spans="75:77" ht="12.75">
      <c r="BW634"/>
      <c r="BX634"/>
      <c r="BY634"/>
    </row>
    <row r="635" spans="75:77" ht="12.75">
      <c r="BW635"/>
      <c r="BX635"/>
      <c r="BY635"/>
    </row>
    <row r="636" spans="75:77" ht="12.75">
      <c r="BW636"/>
      <c r="BX636"/>
      <c r="BY636"/>
    </row>
    <row r="637" spans="75:77" ht="12.75">
      <c r="BW637"/>
      <c r="BX637"/>
      <c r="BY637"/>
    </row>
    <row r="638" spans="75:77" ht="12.75">
      <c r="BW638"/>
      <c r="BX638"/>
      <c r="BY638"/>
    </row>
    <row r="639" spans="75:77" ht="12.75">
      <c r="BW639"/>
      <c r="BX639"/>
      <c r="BY639"/>
    </row>
    <row r="640" spans="75:77" ht="12.75">
      <c r="BW640"/>
      <c r="BX640"/>
      <c r="BY640"/>
    </row>
    <row r="641" spans="75:77" ht="12.75">
      <c r="BW641"/>
      <c r="BX641"/>
      <c r="BY641"/>
    </row>
    <row r="642" spans="75:77" ht="12.75">
      <c r="BW642"/>
      <c r="BX642"/>
      <c r="BY642"/>
    </row>
    <row r="643" spans="75:77" ht="12.75">
      <c r="BW643"/>
      <c r="BX643"/>
      <c r="BY643"/>
    </row>
    <row r="644" spans="75:77" ht="12.75">
      <c r="BW644"/>
      <c r="BX644"/>
      <c r="BY644"/>
    </row>
    <row r="645" spans="75:77" ht="12.75">
      <c r="BW645"/>
      <c r="BX645"/>
      <c r="BY645"/>
    </row>
    <row r="646" spans="75:77" ht="12.75">
      <c r="BW646"/>
      <c r="BX646"/>
      <c r="BY646"/>
    </row>
    <row r="647" spans="75:77" ht="12.75">
      <c r="BW647"/>
      <c r="BX647"/>
      <c r="BY647"/>
    </row>
    <row r="648" spans="75:77" ht="12.75">
      <c r="BW648"/>
      <c r="BX648"/>
      <c r="BY648"/>
    </row>
    <row r="649" spans="75:77" ht="12.75">
      <c r="BW649"/>
      <c r="BX649"/>
      <c r="BY649"/>
    </row>
    <row r="650" spans="75:77" ht="12.75">
      <c r="BW650"/>
      <c r="BX650"/>
      <c r="BY650"/>
    </row>
    <row r="651" spans="75:77" ht="12.75">
      <c r="BW651"/>
      <c r="BX651"/>
      <c r="BY651"/>
    </row>
    <row r="652" spans="75:77" ht="12.75">
      <c r="BW652"/>
      <c r="BX652"/>
      <c r="BY652"/>
    </row>
    <row r="653" spans="75:77" ht="12.75">
      <c r="BW653"/>
      <c r="BX653"/>
      <c r="BY653"/>
    </row>
    <row r="654" spans="75:77" ht="12.75">
      <c r="BW654"/>
      <c r="BX654"/>
      <c r="BY654"/>
    </row>
    <row r="655" spans="75:77" ht="12.75">
      <c r="BW655"/>
      <c r="BX655"/>
      <c r="BY655"/>
    </row>
    <row r="656" spans="75:77" ht="12.75">
      <c r="BW656"/>
      <c r="BX656"/>
      <c r="BY656"/>
    </row>
    <row r="657" spans="75:77" ht="12.75">
      <c r="BW657"/>
      <c r="BX657"/>
      <c r="BY657"/>
    </row>
    <row r="658" spans="75:77" ht="12.75">
      <c r="BW658"/>
      <c r="BX658"/>
      <c r="BY658"/>
    </row>
    <row r="659" spans="75:77" ht="12.75">
      <c r="BW659"/>
      <c r="BX659"/>
      <c r="BY659"/>
    </row>
    <row r="660" spans="75:77" ht="12.75">
      <c r="BW660"/>
      <c r="BX660"/>
      <c r="BY660"/>
    </row>
    <row r="661" spans="75:77" ht="12.75">
      <c r="BW661"/>
      <c r="BX661"/>
      <c r="BY661"/>
    </row>
    <row r="662" spans="75:77" ht="12.75">
      <c r="BW662"/>
      <c r="BX662"/>
      <c r="BY662"/>
    </row>
    <row r="663" spans="75:77" ht="12.75">
      <c r="BW663"/>
      <c r="BX663"/>
      <c r="BY663"/>
    </row>
    <row r="664" spans="75:77" ht="12.75">
      <c r="BW664"/>
      <c r="BX664"/>
      <c r="BY664"/>
    </row>
    <row r="665" spans="75:77" ht="12.75">
      <c r="BW665"/>
      <c r="BX665"/>
      <c r="BY665"/>
    </row>
    <row r="666" spans="75:77" ht="12.75">
      <c r="BW666"/>
      <c r="BX666"/>
      <c r="BY666"/>
    </row>
    <row r="667" spans="75:77" ht="12.75">
      <c r="BW667"/>
      <c r="BX667"/>
      <c r="BY667"/>
    </row>
    <row r="668" spans="75:77" ht="12.75">
      <c r="BW668"/>
      <c r="BX668"/>
      <c r="BY668"/>
    </row>
    <row r="669" spans="75:77" ht="12.75">
      <c r="BW669"/>
      <c r="BX669"/>
      <c r="BY669"/>
    </row>
    <row r="670" spans="75:77" ht="12.75">
      <c r="BW670"/>
      <c r="BX670"/>
      <c r="BY670"/>
    </row>
    <row r="671" spans="75:77" ht="12.75">
      <c r="BW671"/>
      <c r="BX671"/>
      <c r="BY671"/>
    </row>
    <row r="672" spans="75:77" ht="12.75">
      <c r="BW672"/>
      <c r="BX672"/>
      <c r="BY672"/>
    </row>
    <row r="673" spans="75:77" ht="12.75">
      <c r="BW673"/>
      <c r="BX673"/>
      <c r="BY673"/>
    </row>
    <row r="674" spans="75:77" ht="12.75">
      <c r="BW674"/>
      <c r="BX674"/>
      <c r="BY674"/>
    </row>
    <row r="675" spans="75:77" ht="12.75">
      <c r="BW675"/>
      <c r="BX675"/>
      <c r="BY675"/>
    </row>
    <row r="676" spans="75:77" ht="12.75">
      <c r="BW676"/>
      <c r="BX676"/>
      <c r="BY676"/>
    </row>
    <row r="677" spans="75:77" ht="12.75">
      <c r="BW677"/>
      <c r="BX677"/>
      <c r="BY677"/>
    </row>
    <row r="678" spans="75:77" ht="12.75">
      <c r="BW678"/>
      <c r="BX678"/>
      <c r="BY678"/>
    </row>
    <row r="679" spans="75:77" ht="12.75">
      <c r="BW679"/>
      <c r="BX679"/>
      <c r="BY679"/>
    </row>
    <row r="680" spans="75:77" ht="12.75">
      <c r="BW680"/>
      <c r="BX680"/>
      <c r="BY680"/>
    </row>
    <row r="681" spans="75:77" ht="12.75">
      <c r="BW681"/>
      <c r="BX681"/>
      <c r="BY681"/>
    </row>
    <row r="682" spans="75:77" ht="12.75">
      <c r="BW682"/>
      <c r="BX682"/>
      <c r="BY682"/>
    </row>
    <row r="683" spans="75:77" ht="12.75">
      <c r="BW683"/>
      <c r="BX683"/>
      <c r="BY683"/>
    </row>
    <row r="684" spans="75:77" ht="12.75">
      <c r="BW684"/>
      <c r="BX684"/>
      <c r="BY684"/>
    </row>
    <row r="685" spans="75:77" ht="12.75">
      <c r="BW685"/>
      <c r="BX685"/>
      <c r="BY685"/>
    </row>
    <row r="686" spans="75:77" ht="12.75">
      <c r="BW686"/>
      <c r="BX686"/>
      <c r="BY686"/>
    </row>
    <row r="687" spans="75:77" ht="12.75">
      <c r="BW687"/>
      <c r="BX687"/>
      <c r="BY687"/>
    </row>
    <row r="688" spans="75:77" ht="12.75">
      <c r="BW688"/>
      <c r="BX688"/>
      <c r="BY688"/>
    </row>
    <row r="689" spans="75:77" ht="12.75">
      <c r="BW689"/>
      <c r="BX689"/>
      <c r="BY689"/>
    </row>
    <row r="690" spans="75:77" ht="12.75">
      <c r="BW690"/>
      <c r="BX690"/>
      <c r="BY690"/>
    </row>
    <row r="691" spans="75:77" ht="12.75">
      <c r="BW691"/>
      <c r="BX691"/>
      <c r="BY691"/>
    </row>
    <row r="692" spans="75:77" ht="12.75">
      <c r="BW692"/>
      <c r="BX692"/>
      <c r="BY692"/>
    </row>
    <row r="693" spans="75:77" ht="12.75">
      <c r="BW693"/>
      <c r="BX693"/>
      <c r="BY693"/>
    </row>
    <row r="694" spans="75:77" ht="12.75">
      <c r="BW694"/>
      <c r="BX694"/>
      <c r="BY694"/>
    </row>
    <row r="695" spans="75:77" ht="12.75">
      <c r="BW695"/>
      <c r="BX695"/>
      <c r="BY695"/>
    </row>
    <row r="696" spans="75:77" ht="12.75">
      <c r="BW696"/>
      <c r="BX696"/>
      <c r="BY696"/>
    </row>
    <row r="697" spans="75:77" ht="12.75">
      <c r="BW697"/>
      <c r="BX697"/>
      <c r="BY697"/>
    </row>
    <row r="698" spans="75:77" ht="12.75">
      <c r="BW698"/>
      <c r="BX698"/>
      <c r="BY698"/>
    </row>
    <row r="699" spans="75:77" ht="12.75">
      <c r="BW699"/>
      <c r="BX699"/>
      <c r="BY699"/>
    </row>
    <row r="700" spans="75:77" ht="12.75">
      <c r="BW700"/>
      <c r="BX700"/>
      <c r="BY700"/>
    </row>
    <row r="701" spans="75:77" ht="12.75">
      <c r="BW701"/>
      <c r="BX701"/>
      <c r="BY701"/>
    </row>
    <row r="702" spans="75:77" ht="12.75">
      <c r="BW702"/>
      <c r="BX702"/>
      <c r="BY702"/>
    </row>
    <row r="703" spans="75:77" ht="12.75">
      <c r="BW703"/>
      <c r="BX703"/>
      <c r="BY703"/>
    </row>
    <row r="704" spans="75:77" ht="12.75">
      <c r="BW704"/>
      <c r="BX704"/>
      <c r="BY704"/>
    </row>
    <row r="705" spans="75:77" ht="12.75">
      <c r="BW705"/>
      <c r="BX705"/>
      <c r="BY705"/>
    </row>
    <row r="706" spans="75:77" ht="12.75">
      <c r="BW706"/>
      <c r="BX706"/>
      <c r="BY706"/>
    </row>
    <row r="707" spans="75:77" ht="12.75">
      <c r="BW707"/>
      <c r="BX707"/>
      <c r="BY707"/>
    </row>
    <row r="708" spans="75:77" ht="12.75">
      <c r="BW708"/>
      <c r="BX708"/>
      <c r="BY708"/>
    </row>
    <row r="709" spans="75:77" ht="12.75">
      <c r="BW709"/>
      <c r="BX709"/>
      <c r="BY709"/>
    </row>
    <row r="710" spans="75:77" ht="12.75">
      <c r="BW710"/>
      <c r="BX710"/>
      <c r="BY710"/>
    </row>
    <row r="711" spans="75:77" ht="12.75">
      <c r="BW711"/>
      <c r="BX711"/>
      <c r="BY711"/>
    </row>
    <row r="712" spans="75:77" ht="12.75">
      <c r="BW712"/>
      <c r="BX712"/>
      <c r="BY712"/>
    </row>
    <row r="713" spans="75:77" ht="12.75">
      <c r="BW713"/>
      <c r="BX713"/>
      <c r="BY713"/>
    </row>
    <row r="714" spans="75:77" ht="12.75">
      <c r="BW714"/>
      <c r="BX714"/>
      <c r="BY714"/>
    </row>
    <row r="715" spans="75:77" ht="12.75">
      <c r="BW715"/>
      <c r="BX715"/>
      <c r="BY715"/>
    </row>
    <row r="716" spans="75:77" ht="12.75">
      <c r="BW716"/>
      <c r="BX716"/>
      <c r="BY716"/>
    </row>
    <row r="717" spans="75:77" ht="12.75">
      <c r="BW717"/>
      <c r="BX717"/>
      <c r="BY717"/>
    </row>
    <row r="718" spans="75:77" ht="12.75">
      <c r="BW718"/>
      <c r="BX718"/>
      <c r="BY718"/>
    </row>
    <row r="719" spans="75:77" ht="12.75">
      <c r="BW719"/>
      <c r="BX719"/>
      <c r="BY719"/>
    </row>
    <row r="720" spans="75:77" ht="12.75">
      <c r="BW720"/>
      <c r="BX720"/>
      <c r="BY720"/>
    </row>
    <row r="721" spans="75:77" ht="12.75">
      <c r="BW721"/>
      <c r="BX721"/>
      <c r="BY721"/>
    </row>
    <row r="722" spans="75:77" ht="12.75">
      <c r="BW722"/>
      <c r="BX722"/>
      <c r="BY722"/>
    </row>
    <row r="723" spans="75:77" ht="12.75">
      <c r="BW723"/>
      <c r="BX723"/>
      <c r="BY723"/>
    </row>
    <row r="724" spans="75:77" ht="12.75">
      <c r="BW724"/>
      <c r="BX724"/>
      <c r="BY724"/>
    </row>
    <row r="725" spans="75:77" ht="12.75">
      <c r="BW725"/>
      <c r="BX725"/>
      <c r="BY725"/>
    </row>
    <row r="726" spans="75:77" ht="12.75">
      <c r="BW726"/>
      <c r="BX726"/>
      <c r="BY726"/>
    </row>
    <row r="727" spans="75:77" ht="12.75">
      <c r="BW727"/>
      <c r="BX727"/>
      <c r="BY727"/>
    </row>
    <row r="728" spans="75:77" ht="12.75">
      <c r="BW728"/>
      <c r="BX728"/>
      <c r="BY728"/>
    </row>
    <row r="729" spans="75:77" ht="12.75">
      <c r="BW729"/>
      <c r="BX729"/>
      <c r="BY729"/>
    </row>
    <row r="730" spans="75:77" ht="12.75">
      <c r="BW730"/>
      <c r="BX730"/>
      <c r="BY730"/>
    </row>
    <row r="731" spans="75:77" ht="12.75">
      <c r="BW731"/>
      <c r="BX731"/>
      <c r="BY731"/>
    </row>
    <row r="732" spans="75:77" ht="12.75">
      <c r="BW732"/>
      <c r="BX732"/>
      <c r="BY732"/>
    </row>
    <row r="733" spans="75:77" ht="12.75">
      <c r="BW733"/>
      <c r="BX733"/>
      <c r="BY733"/>
    </row>
    <row r="734" spans="75:77" ht="12.75">
      <c r="BW734"/>
      <c r="BX734"/>
      <c r="BY734"/>
    </row>
    <row r="735" spans="75:77" ht="12.75">
      <c r="BW735"/>
      <c r="BX735"/>
      <c r="BY735"/>
    </row>
    <row r="736" spans="75:77" ht="12.75">
      <c r="BW736"/>
      <c r="BX736"/>
      <c r="BY736"/>
    </row>
    <row r="737" spans="75:77" ht="12.75">
      <c r="BW737"/>
      <c r="BX737"/>
      <c r="BY737"/>
    </row>
    <row r="738" spans="75:77" ht="12.75">
      <c r="BW738"/>
      <c r="BX738"/>
      <c r="BY738"/>
    </row>
    <row r="739" spans="75:77" ht="12.75">
      <c r="BW739"/>
      <c r="BX739"/>
      <c r="BY739"/>
    </row>
    <row r="740" spans="75:77" ht="12.75">
      <c r="BW740"/>
      <c r="BX740"/>
      <c r="BY740"/>
    </row>
    <row r="741" spans="75:77" ht="12.75">
      <c r="BW741"/>
      <c r="BX741"/>
      <c r="BY741"/>
    </row>
    <row r="742" spans="75:77" ht="12.75">
      <c r="BW742"/>
      <c r="BX742"/>
      <c r="BY742"/>
    </row>
    <row r="743" spans="75:77" ht="12.75">
      <c r="BW743"/>
      <c r="BX743"/>
      <c r="BY743"/>
    </row>
    <row r="744" spans="75:77" ht="12.75">
      <c r="BW744"/>
      <c r="BX744"/>
      <c r="BY744"/>
    </row>
    <row r="745" spans="75:77" ht="12.75">
      <c r="BW745"/>
      <c r="BX745"/>
      <c r="BY745"/>
    </row>
    <row r="746" spans="75:77" ht="12.75">
      <c r="BW746"/>
      <c r="BX746"/>
      <c r="BY746"/>
    </row>
    <row r="747" spans="75:77" ht="12.75">
      <c r="BW747"/>
      <c r="BX747"/>
      <c r="BY747"/>
    </row>
    <row r="748" spans="75:77" ht="12.75">
      <c r="BW748"/>
      <c r="BX748"/>
      <c r="BY748"/>
    </row>
    <row r="749" spans="75:77" ht="12.75">
      <c r="BW749"/>
      <c r="BX749"/>
      <c r="BY749"/>
    </row>
    <row r="750" spans="75:77" ht="12.75">
      <c r="BW750"/>
      <c r="BX750"/>
      <c r="BY750"/>
    </row>
    <row r="751" spans="75:77" ht="12.75">
      <c r="BW751"/>
      <c r="BX751"/>
      <c r="BY751"/>
    </row>
    <row r="752" spans="75:77" ht="12.75">
      <c r="BW752"/>
      <c r="BX752"/>
      <c r="BY752"/>
    </row>
    <row r="753" spans="75:77" ht="12.75">
      <c r="BW753"/>
      <c r="BX753"/>
      <c r="BY753"/>
    </row>
    <row r="754" spans="75:77" ht="12.75">
      <c r="BW754"/>
      <c r="BX754"/>
      <c r="BY754"/>
    </row>
    <row r="755" spans="75:77" ht="12.75">
      <c r="BW755"/>
      <c r="BX755"/>
      <c r="BY755"/>
    </row>
    <row r="756" spans="75:77" ht="12.75">
      <c r="BW756"/>
      <c r="BX756"/>
      <c r="BY756"/>
    </row>
    <row r="757" spans="75:77" ht="12.75">
      <c r="BW757"/>
      <c r="BX757"/>
      <c r="BY757"/>
    </row>
    <row r="758" spans="75:77" ht="12.75">
      <c r="BW758"/>
      <c r="BX758"/>
      <c r="BY758"/>
    </row>
    <row r="759" spans="75:77" ht="12.75">
      <c r="BW759"/>
      <c r="BX759"/>
      <c r="BY759"/>
    </row>
    <row r="760" spans="75:77" ht="12.75">
      <c r="BW760"/>
      <c r="BX760"/>
      <c r="BY760"/>
    </row>
    <row r="761" spans="75:77" ht="12.75">
      <c r="BW761"/>
      <c r="BX761"/>
      <c r="BY761"/>
    </row>
    <row r="762" spans="75:77" ht="12.75">
      <c r="BW762"/>
      <c r="BX762"/>
      <c r="BY762"/>
    </row>
    <row r="763" spans="75:77" ht="12.75">
      <c r="BW763"/>
      <c r="BX763"/>
      <c r="BY763"/>
    </row>
    <row r="764" spans="75:77" ht="12.75">
      <c r="BW764"/>
      <c r="BX764"/>
      <c r="BY764"/>
    </row>
    <row r="765" spans="75:77" ht="12.75">
      <c r="BW765"/>
      <c r="BX765"/>
      <c r="BY765"/>
    </row>
    <row r="766" spans="75:77" ht="12.75">
      <c r="BW766"/>
      <c r="BX766"/>
      <c r="BY766"/>
    </row>
    <row r="767" spans="75:77" ht="12.75">
      <c r="BW767"/>
      <c r="BX767"/>
      <c r="BY767"/>
    </row>
    <row r="768" spans="75:77" ht="12.75">
      <c r="BW768"/>
      <c r="BX768"/>
      <c r="BY768"/>
    </row>
    <row r="769" spans="75:77" ht="12.75">
      <c r="BW769"/>
      <c r="BX769"/>
      <c r="BY769"/>
    </row>
    <row r="770" spans="75:77" ht="12.75">
      <c r="BW770"/>
      <c r="BX770"/>
      <c r="BY770"/>
    </row>
    <row r="771" spans="75:77" ht="12.75">
      <c r="BW771"/>
      <c r="BX771"/>
      <c r="BY771"/>
    </row>
    <row r="772" spans="75:77" ht="12.75">
      <c r="BW772"/>
      <c r="BX772"/>
      <c r="BY772"/>
    </row>
    <row r="773" spans="75:77" ht="12.75">
      <c r="BW773"/>
      <c r="BX773"/>
      <c r="BY773"/>
    </row>
    <row r="774" spans="75:77" ht="12.75">
      <c r="BW774"/>
      <c r="BX774"/>
      <c r="BY774"/>
    </row>
    <row r="775" spans="75:77" ht="12.75">
      <c r="BW775"/>
      <c r="BX775"/>
      <c r="BY775"/>
    </row>
    <row r="776" spans="75:77" ht="12.75">
      <c r="BW776"/>
      <c r="BX776"/>
      <c r="BY776"/>
    </row>
    <row r="777" spans="75:77" ht="12.75">
      <c r="BW777"/>
      <c r="BX777"/>
      <c r="BY777"/>
    </row>
    <row r="778" spans="75:77" ht="12.75">
      <c r="BW778"/>
      <c r="BX778"/>
      <c r="BY778"/>
    </row>
    <row r="779" spans="75:77" ht="12.75">
      <c r="BW779"/>
      <c r="BX779"/>
      <c r="BY779"/>
    </row>
    <row r="780" spans="75:77" ht="12.75">
      <c r="BW780"/>
      <c r="BX780"/>
      <c r="BY780"/>
    </row>
    <row r="781" spans="75:77" ht="12.75">
      <c r="BW781"/>
      <c r="BX781"/>
      <c r="BY781"/>
    </row>
    <row r="782" spans="75:77" ht="12.75">
      <c r="BW782"/>
      <c r="BX782"/>
      <c r="BY782"/>
    </row>
    <row r="783" spans="75:77" ht="12.75">
      <c r="BW783"/>
      <c r="BX783"/>
      <c r="BY783"/>
    </row>
    <row r="784" spans="75:77" ht="12.75">
      <c r="BW784"/>
      <c r="BX784"/>
      <c r="BY784"/>
    </row>
    <row r="785" spans="75:77" ht="12.75">
      <c r="BW785"/>
      <c r="BX785"/>
      <c r="BY785"/>
    </row>
    <row r="786" spans="75:77" ht="12.75">
      <c r="BW786"/>
      <c r="BX786"/>
      <c r="BY786"/>
    </row>
    <row r="787" spans="75:77" ht="12.75">
      <c r="BW787"/>
      <c r="BX787"/>
      <c r="BY787"/>
    </row>
    <row r="788" spans="75:77" ht="12.75">
      <c r="BW788"/>
      <c r="BX788"/>
      <c r="BY788"/>
    </row>
    <row r="789" spans="75:77" ht="12.75">
      <c r="BW789"/>
      <c r="BX789"/>
      <c r="BY789"/>
    </row>
    <row r="790" spans="75:77" ht="12.75">
      <c r="BW790"/>
      <c r="BX790"/>
      <c r="BY790"/>
    </row>
    <row r="791" spans="75:77" ht="12.75">
      <c r="BW791"/>
      <c r="BX791"/>
      <c r="BY791"/>
    </row>
    <row r="792" spans="75:77" ht="12.75">
      <c r="BW792"/>
      <c r="BX792"/>
      <c r="BY792"/>
    </row>
    <row r="793" spans="75:77" ht="12.75">
      <c r="BW793"/>
      <c r="BX793"/>
      <c r="BY793"/>
    </row>
    <row r="794" spans="75:77" ht="12.75">
      <c r="BW794"/>
      <c r="BX794"/>
      <c r="BY794"/>
    </row>
    <row r="795" spans="75:77" ht="12.75">
      <c r="BW795"/>
      <c r="BX795"/>
      <c r="BY795"/>
    </row>
    <row r="796" spans="75:77" ht="12.75">
      <c r="BW796"/>
      <c r="BX796"/>
      <c r="BY796"/>
    </row>
    <row r="797" spans="75:77" ht="12.75">
      <c r="BW797"/>
      <c r="BX797"/>
      <c r="BY797"/>
    </row>
    <row r="798" spans="75:77" ht="12.75">
      <c r="BW798"/>
      <c r="BX798"/>
      <c r="BY798"/>
    </row>
    <row r="799" spans="75:77" ht="12.75">
      <c r="BW799"/>
      <c r="BX799"/>
      <c r="BY799"/>
    </row>
    <row r="800" spans="75:77" ht="12.75">
      <c r="BW800"/>
      <c r="BX800"/>
      <c r="BY800"/>
    </row>
    <row r="801" spans="75:77" ht="12.75">
      <c r="BW801"/>
      <c r="BX801"/>
      <c r="BY801"/>
    </row>
    <row r="802" spans="75:77" ht="12.75">
      <c r="BW802"/>
      <c r="BX802"/>
      <c r="BY802"/>
    </row>
    <row r="803" spans="75:77" ht="12.75">
      <c r="BW803"/>
      <c r="BX803"/>
      <c r="BY803"/>
    </row>
    <row r="804" spans="75:77" ht="12.75">
      <c r="BW804"/>
      <c r="BX804"/>
      <c r="BY804"/>
    </row>
    <row r="805" spans="75:77" ht="12.75">
      <c r="BW805"/>
      <c r="BX805"/>
      <c r="BY805"/>
    </row>
    <row r="806" spans="75:77" ht="12.75">
      <c r="BW806"/>
      <c r="BX806"/>
      <c r="BY806"/>
    </row>
    <row r="807" spans="75:77" ht="12.75">
      <c r="BW807"/>
      <c r="BX807"/>
      <c r="BY807"/>
    </row>
    <row r="808" spans="75:77" ht="12.75">
      <c r="BW808"/>
      <c r="BX808"/>
      <c r="BY808"/>
    </row>
    <row r="809" spans="75:77" ht="12.75">
      <c r="BW809"/>
      <c r="BX809"/>
      <c r="BY809"/>
    </row>
    <row r="810" spans="75:77" ht="12.75">
      <c r="BW810"/>
      <c r="BX810"/>
      <c r="BY810"/>
    </row>
    <row r="811" spans="75:77" ht="12.75">
      <c r="BW811"/>
      <c r="BX811"/>
      <c r="BY811"/>
    </row>
    <row r="812" spans="75:77" ht="12.75">
      <c r="BW812"/>
      <c r="BX812"/>
      <c r="BY812"/>
    </row>
    <row r="813" spans="75:77" ht="12.75">
      <c r="BW813"/>
      <c r="BX813"/>
      <c r="BY813"/>
    </row>
    <row r="814" spans="75:77" ht="12.75">
      <c r="BW814"/>
      <c r="BX814"/>
      <c r="BY814"/>
    </row>
    <row r="815" spans="75:77" ht="12.75">
      <c r="BW815"/>
      <c r="BX815"/>
      <c r="BY815"/>
    </row>
    <row r="816" spans="75:77" ht="12.75">
      <c r="BW816"/>
      <c r="BX816"/>
      <c r="BY816"/>
    </row>
    <row r="817" spans="75:77" ht="12.75">
      <c r="BW817"/>
      <c r="BX817"/>
      <c r="BY817"/>
    </row>
    <row r="818" spans="75:77" ht="12.75">
      <c r="BW818"/>
      <c r="BX818"/>
      <c r="BY818"/>
    </row>
    <row r="819" spans="75:77" ht="12.75">
      <c r="BW819"/>
      <c r="BX819"/>
      <c r="BY819"/>
    </row>
    <row r="820" spans="75:77" ht="12.75">
      <c r="BW820"/>
      <c r="BX820"/>
      <c r="BY820"/>
    </row>
    <row r="821" spans="75:77" ht="12.75">
      <c r="BW821"/>
      <c r="BX821"/>
      <c r="BY821"/>
    </row>
    <row r="822" spans="75:77" ht="12.75">
      <c r="BW822"/>
      <c r="BX822"/>
      <c r="BY822"/>
    </row>
    <row r="823" spans="75:77" ht="12.75">
      <c r="BW823"/>
      <c r="BX823"/>
      <c r="BY823"/>
    </row>
    <row r="824" spans="75:77" ht="12.75">
      <c r="BW824"/>
      <c r="BX824"/>
      <c r="BY824"/>
    </row>
    <row r="825" spans="75:77" ht="12.75">
      <c r="BW825"/>
      <c r="BX825"/>
      <c r="BY825"/>
    </row>
    <row r="826" spans="75:77" ht="12.75">
      <c r="BW826"/>
      <c r="BX826"/>
      <c r="BY826"/>
    </row>
    <row r="827" spans="75:77" ht="12.75">
      <c r="BW827"/>
      <c r="BX827"/>
      <c r="BY827"/>
    </row>
    <row r="828" spans="75:77" ht="12.75">
      <c r="BW828"/>
      <c r="BX828"/>
      <c r="BY828"/>
    </row>
    <row r="829" spans="75:77" ht="12.75">
      <c r="BW829"/>
      <c r="BX829"/>
      <c r="BY829"/>
    </row>
    <row r="830" spans="75:77" ht="12.75">
      <c r="BW830"/>
      <c r="BX830"/>
      <c r="BY830"/>
    </row>
    <row r="831" spans="75:77" ht="12.75">
      <c r="BW831"/>
      <c r="BX831"/>
      <c r="BY831"/>
    </row>
    <row r="832" spans="75:77" ht="12.75">
      <c r="BW832"/>
      <c r="BX832"/>
      <c r="BY832"/>
    </row>
    <row r="833" spans="75:77" ht="12.75">
      <c r="BW833"/>
      <c r="BX833"/>
      <c r="BY833"/>
    </row>
    <row r="834" spans="75:77" ht="12.75">
      <c r="BW834"/>
      <c r="BX834"/>
      <c r="BY834"/>
    </row>
    <row r="835" spans="75:77" ht="12.75">
      <c r="BW835"/>
      <c r="BX835"/>
      <c r="BY835"/>
    </row>
    <row r="836" spans="75:77" ht="12.75">
      <c r="BW836"/>
      <c r="BX836"/>
      <c r="BY836"/>
    </row>
    <row r="837" spans="75:77" ht="12.75">
      <c r="BW837"/>
      <c r="BX837"/>
      <c r="BY837"/>
    </row>
    <row r="838" spans="75:77" ht="12.75">
      <c r="BW838"/>
      <c r="BX838"/>
      <c r="BY838"/>
    </row>
    <row r="839" spans="75:77" ht="12.75">
      <c r="BW839"/>
      <c r="BX839"/>
      <c r="BY839"/>
    </row>
    <row r="840" spans="75:77" ht="12.75">
      <c r="BW840"/>
      <c r="BX840"/>
      <c r="BY840"/>
    </row>
    <row r="841" spans="75:77" ht="12.75">
      <c r="BW841"/>
      <c r="BX841"/>
      <c r="BY841"/>
    </row>
    <row r="842" spans="75:77" ht="12.75">
      <c r="BW842"/>
      <c r="BX842"/>
      <c r="BY842"/>
    </row>
    <row r="843" spans="75:77" ht="12.75">
      <c r="BW843"/>
      <c r="BX843"/>
      <c r="BY843"/>
    </row>
    <row r="844" spans="75:77" ht="12.75">
      <c r="BW844"/>
      <c r="BX844"/>
      <c r="BY844"/>
    </row>
    <row r="845" spans="75:77" ht="12.75">
      <c r="BW845"/>
      <c r="BX845"/>
      <c r="BY845"/>
    </row>
    <row r="846" spans="75:77" ht="12.75">
      <c r="BW846"/>
      <c r="BX846"/>
      <c r="BY846"/>
    </row>
    <row r="847" spans="75:77" ht="12.75">
      <c r="BW847"/>
      <c r="BX847"/>
      <c r="BY847"/>
    </row>
    <row r="848" spans="75:77" ht="12.75">
      <c r="BW848"/>
      <c r="BX848"/>
      <c r="BY848"/>
    </row>
    <row r="849" spans="75:77" ht="12.75">
      <c r="BW849"/>
      <c r="BX849"/>
      <c r="BY849"/>
    </row>
    <row r="850" spans="75:77" ht="12.75">
      <c r="BW850"/>
      <c r="BX850"/>
      <c r="BY850"/>
    </row>
    <row r="851" spans="75:77" ht="12.75">
      <c r="BW851"/>
      <c r="BX851"/>
      <c r="BY851"/>
    </row>
    <row r="852" spans="75:77" ht="12.75">
      <c r="BW852"/>
      <c r="BX852"/>
      <c r="BY852"/>
    </row>
    <row r="853" spans="75:77" ht="12.75">
      <c r="BW853"/>
      <c r="BX853"/>
      <c r="BY853"/>
    </row>
    <row r="854" spans="75:77" ht="12.75">
      <c r="BW854"/>
      <c r="BX854"/>
      <c r="BY854"/>
    </row>
    <row r="855" spans="75:77" ht="12.75">
      <c r="BW855"/>
      <c r="BX855"/>
      <c r="BY855"/>
    </row>
    <row r="856" spans="75:77" ht="12.75">
      <c r="BW856"/>
      <c r="BX856"/>
      <c r="BY856"/>
    </row>
    <row r="857" spans="75:77" ht="12.75">
      <c r="BW857"/>
      <c r="BX857"/>
      <c r="BY857"/>
    </row>
    <row r="858" spans="75:77" ht="12.75">
      <c r="BW858"/>
      <c r="BX858"/>
      <c r="BY858"/>
    </row>
    <row r="859" spans="75:77" ht="12.75">
      <c r="BW859"/>
      <c r="BX859"/>
      <c r="BY859"/>
    </row>
    <row r="860" spans="75:77" ht="12.75">
      <c r="BW860"/>
      <c r="BX860"/>
      <c r="BY860"/>
    </row>
    <row r="861" spans="75:77" ht="12.75">
      <c r="BW861"/>
      <c r="BX861"/>
      <c r="BY861"/>
    </row>
    <row r="862" spans="75:77" ht="12.75">
      <c r="BW862"/>
      <c r="BX862"/>
      <c r="BY862"/>
    </row>
    <row r="863" spans="75:77" ht="12.75">
      <c r="BW863"/>
      <c r="BX863"/>
      <c r="BY863"/>
    </row>
    <row r="864" spans="75:77" ht="12.75">
      <c r="BW864"/>
      <c r="BX864"/>
      <c r="BY864"/>
    </row>
    <row r="865" spans="75:77" ht="12.75">
      <c r="BW865"/>
      <c r="BX865"/>
      <c r="BY865"/>
    </row>
    <row r="866" spans="75:77" ht="12.75">
      <c r="BW866"/>
      <c r="BX866"/>
      <c r="BY866"/>
    </row>
    <row r="867" spans="75:77" ht="12.75">
      <c r="BW867"/>
      <c r="BX867"/>
      <c r="BY867"/>
    </row>
    <row r="868" spans="75:77" ht="12.75">
      <c r="BW868"/>
      <c r="BX868"/>
      <c r="BY868"/>
    </row>
    <row r="869" spans="75:77" ht="12.75">
      <c r="BW869"/>
      <c r="BX869"/>
      <c r="BY869"/>
    </row>
    <row r="870" spans="75:77" ht="12.75">
      <c r="BW870"/>
      <c r="BX870"/>
      <c r="BY870"/>
    </row>
    <row r="871" spans="75:77" ht="12.75">
      <c r="BW871"/>
      <c r="BX871"/>
      <c r="BY871"/>
    </row>
    <row r="872" spans="75:77" ht="12.75">
      <c r="BW872"/>
      <c r="BX872"/>
      <c r="BY872"/>
    </row>
    <row r="873" spans="75:77" ht="12.75">
      <c r="BW873"/>
      <c r="BX873"/>
      <c r="BY873"/>
    </row>
    <row r="874" spans="75:77" ht="12.75">
      <c r="BW874"/>
      <c r="BX874"/>
      <c r="BY874"/>
    </row>
    <row r="875" spans="75:77" ht="12.75">
      <c r="BW875"/>
      <c r="BX875"/>
      <c r="BY875"/>
    </row>
    <row r="876" spans="75:77" ht="12.75">
      <c r="BW876"/>
      <c r="BX876"/>
      <c r="BY876"/>
    </row>
    <row r="877" spans="75:77" ht="12.75">
      <c r="BW877"/>
      <c r="BX877"/>
      <c r="BY877"/>
    </row>
    <row r="878" spans="75:77" ht="12.75">
      <c r="BW878"/>
      <c r="BX878"/>
      <c r="BY878"/>
    </row>
    <row r="879" spans="75:77" ht="12.75">
      <c r="BW879"/>
      <c r="BX879"/>
      <c r="BY879"/>
    </row>
    <row r="880" spans="75:77" ht="12.75">
      <c r="BW880"/>
      <c r="BX880"/>
      <c r="BY880"/>
    </row>
    <row r="881" spans="75:77" ht="12.75">
      <c r="BW881"/>
      <c r="BX881"/>
      <c r="BY881"/>
    </row>
    <row r="882" spans="75:77" ht="12.75">
      <c r="BW882"/>
      <c r="BX882"/>
      <c r="BY882"/>
    </row>
    <row r="883" spans="75:77" ht="12.75">
      <c r="BW883"/>
      <c r="BX883"/>
      <c r="BY883"/>
    </row>
    <row r="884" spans="75:77" ht="12.75">
      <c r="BW884"/>
      <c r="BX884"/>
      <c r="BY884"/>
    </row>
    <row r="885" spans="75:77" ht="12.75">
      <c r="BW885"/>
      <c r="BX885"/>
      <c r="BY885"/>
    </row>
    <row r="886" spans="75:77" ht="12.75">
      <c r="BW886"/>
      <c r="BX886"/>
      <c r="BY886"/>
    </row>
    <row r="887" spans="75:77" ht="12.75">
      <c r="BW887"/>
      <c r="BX887"/>
      <c r="BY887"/>
    </row>
    <row r="888" spans="75:77" ht="12.75">
      <c r="BW888"/>
      <c r="BX888"/>
      <c r="BY888"/>
    </row>
    <row r="889" spans="75:77" ht="12.75">
      <c r="BW889"/>
      <c r="BX889"/>
      <c r="BY889"/>
    </row>
    <row r="890" spans="75:77" ht="12.75">
      <c r="BW890"/>
      <c r="BX890"/>
      <c r="BY890"/>
    </row>
    <row r="891" spans="75:77" ht="12.75">
      <c r="BW891"/>
      <c r="BX891"/>
      <c r="BY891"/>
    </row>
    <row r="892" spans="75:77" ht="12.75">
      <c r="BW892"/>
      <c r="BX892"/>
      <c r="BY892"/>
    </row>
    <row r="893" spans="75:77" ht="12.75">
      <c r="BW893"/>
      <c r="BX893"/>
      <c r="BY893"/>
    </row>
    <row r="894" spans="75:77" ht="12.75">
      <c r="BW894"/>
      <c r="BX894"/>
      <c r="BY894"/>
    </row>
    <row r="895" spans="75:77" ht="12.75">
      <c r="BW895"/>
      <c r="BX895"/>
      <c r="BY895"/>
    </row>
    <row r="896" spans="75:77" ht="12.75">
      <c r="BW896"/>
      <c r="BX896"/>
      <c r="BY896"/>
    </row>
    <row r="897" spans="75:77" ht="12.75">
      <c r="BW897"/>
      <c r="BX897"/>
      <c r="BY897"/>
    </row>
    <row r="898" spans="75:77" ht="12.75">
      <c r="BW898"/>
      <c r="BX898"/>
      <c r="BY898"/>
    </row>
    <row r="899" spans="75:77" ht="12.75">
      <c r="BW899"/>
      <c r="BX899"/>
      <c r="BY899"/>
    </row>
    <row r="900" spans="75:77" ht="12.75">
      <c r="BW900"/>
      <c r="BX900"/>
      <c r="BY900"/>
    </row>
    <row r="901" spans="75:77" ht="12.75">
      <c r="BW901"/>
      <c r="BX901"/>
      <c r="BY901"/>
    </row>
    <row r="902" spans="75:77" ht="12.75">
      <c r="BW902"/>
      <c r="BX902"/>
      <c r="BY902"/>
    </row>
    <row r="903" spans="75:77" ht="12.75">
      <c r="BW903"/>
      <c r="BX903"/>
      <c r="BY903"/>
    </row>
    <row r="904" spans="75:77" ht="12.75">
      <c r="BW904"/>
      <c r="BX904"/>
      <c r="BY904"/>
    </row>
    <row r="905" spans="75:77" ht="12.75">
      <c r="BW905"/>
      <c r="BX905"/>
      <c r="BY905"/>
    </row>
    <row r="906" spans="75:77" ht="12.75">
      <c r="BW906"/>
      <c r="BX906"/>
      <c r="BY906"/>
    </row>
    <row r="907" spans="75:77" ht="12.75">
      <c r="BW907"/>
      <c r="BX907"/>
      <c r="BY907"/>
    </row>
    <row r="908" spans="75:77" ht="12.75">
      <c r="BW908"/>
      <c r="BX908"/>
      <c r="BY908"/>
    </row>
    <row r="909" spans="75:77" ht="12.75">
      <c r="BW909"/>
      <c r="BX909"/>
      <c r="BY909"/>
    </row>
    <row r="910" spans="75:77" ht="12.75">
      <c r="BW910"/>
      <c r="BX910"/>
      <c r="BY910"/>
    </row>
    <row r="911" spans="75:77" ht="12.75">
      <c r="BW911"/>
      <c r="BX911"/>
      <c r="BY911"/>
    </row>
    <row r="912" spans="75:77" ht="12.75">
      <c r="BW912"/>
      <c r="BX912"/>
      <c r="BY912"/>
    </row>
    <row r="913" spans="75:77" ht="12.75">
      <c r="BW913"/>
      <c r="BX913"/>
      <c r="BY913"/>
    </row>
    <row r="914" spans="75:77" ht="12.75">
      <c r="BW914"/>
      <c r="BX914"/>
      <c r="BY914"/>
    </row>
    <row r="915" spans="75:77" ht="12.75">
      <c r="BW915"/>
      <c r="BX915"/>
      <c r="BY915"/>
    </row>
    <row r="916" spans="75:77" ht="12.75">
      <c r="BW916"/>
      <c r="BX916"/>
      <c r="BY916"/>
    </row>
    <row r="917" spans="75:77" ht="12.75">
      <c r="BW917"/>
      <c r="BX917"/>
      <c r="BY917"/>
    </row>
    <row r="918" spans="75:77" ht="12.75">
      <c r="BW918"/>
      <c r="BX918"/>
      <c r="BY918"/>
    </row>
    <row r="919" spans="75:77" ht="12.75">
      <c r="BW919"/>
      <c r="BX919"/>
      <c r="BY919"/>
    </row>
    <row r="920" spans="75:77" ht="12.75">
      <c r="BW920"/>
      <c r="BX920"/>
      <c r="BY920"/>
    </row>
    <row r="921" spans="75:77" ht="12.75">
      <c r="BW921"/>
      <c r="BX921"/>
      <c r="BY921"/>
    </row>
    <row r="922" spans="75:77" ht="12.75">
      <c r="BW922"/>
      <c r="BX922"/>
      <c r="BY922"/>
    </row>
    <row r="923" spans="75:77" ht="12.75">
      <c r="BW923"/>
      <c r="BX923"/>
      <c r="BY923"/>
    </row>
    <row r="924" spans="75:77" ht="12.75">
      <c r="BW924"/>
      <c r="BX924"/>
      <c r="BY924"/>
    </row>
    <row r="925" spans="75:77" ht="12.75">
      <c r="BW925"/>
      <c r="BX925"/>
      <c r="BY925"/>
    </row>
    <row r="926" spans="75:77" ht="12.75">
      <c r="BW926"/>
      <c r="BX926"/>
      <c r="BY926"/>
    </row>
    <row r="927" spans="75:77" ht="12.75">
      <c r="BW927"/>
      <c r="BX927"/>
      <c r="BY927"/>
    </row>
    <row r="928" spans="75:77" ht="12.75">
      <c r="BW928"/>
      <c r="BX928"/>
      <c r="BY928"/>
    </row>
    <row r="929" spans="75:77" ht="12.75">
      <c r="BW929"/>
      <c r="BX929"/>
      <c r="BY929"/>
    </row>
    <row r="930" spans="75:77" ht="12.75">
      <c r="BW930"/>
      <c r="BX930"/>
      <c r="BY930"/>
    </row>
    <row r="931" spans="75:77" ht="12.75">
      <c r="BW931"/>
      <c r="BX931"/>
      <c r="BY931"/>
    </row>
    <row r="932" spans="75:77" ht="12.75">
      <c r="BW932"/>
      <c r="BX932"/>
      <c r="BY932"/>
    </row>
    <row r="933" spans="75:77" ht="12.75">
      <c r="BW933"/>
      <c r="BX933"/>
      <c r="BY933"/>
    </row>
    <row r="934" spans="75:77" ht="12.75">
      <c r="BW934"/>
      <c r="BX934"/>
      <c r="BY934"/>
    </row>
    <row r="935" spans="75:77" ht="12.75">
      <c r="BW935"/>
      <c r="BX935"/>
      <c r="BY935"/>
    </row>
    <row r="936" spans="75:77" ht="12.75">
      <c r="BW936"/>
      <c r="BX936"/>
      <c r="BY936"/>
    </row>
    <row r="937" spans="75:77" ht="12.75">
      <c r="BW937"/>
      <c r="BX937"/>
      <c r="BY937"/>
    </row>
    <row r="938" spans="75:77" ht="12.75">
      <c r="BW938"/>
      <c r="BX938"/>
      <c r="BY938"/>
    </row>
    <row r="939" spans="75:77" ht="12.75">
      <c r="BW939"/>
      <c r="BX939"/>
      <c r="BY939"/>
    </row>
    <row r="940" spans="75:77" ht="12.75">
      <c r="BW940"/>
      <c r="BX940"/>
      <c r="BY940"/>
    </row>
    <row r="941" spans="75:77" ht="12.75">
      <c r="BW941"/>
      <c r="BX941"/>
      <c r="BY941"/>
    </row>
    <row r="942" spans="75:77" ht="12.75">
      <c r="BW942"/>
      <c r="BX942"/>
      <c r="BY942"/>
    </row>
    <row r="943" spans="75:77" ht="12.75">
      <c r="BW943"/>
      <c r="BX943"/>
      <c r="BY943"/>
    </row>
    <row r="944" spans="75:77" ht="12.75">
      <c r="BW944"/>
      <c r="BX944"/>
      <c r="BY944"/>
    </row>
    <row r="945" spans="75:77" ht="12.75">
      <c r="BW945"/>
      <c r="BX945"/>
      <c r="BY945"/>
    </row>
    <row r="946" spans="75:77" ht="12.75">
      <c r="BW946"/>
      <c r="BX946"/>
      <c r="BY946"/>
    </row>
    <row r="947" spans="75:77" ht="12.75">
      <c r="BW947"/>
      <c r="BX947"/>
      <c r="BY947"/>
    </row>
    <row r="948" spans="75:77" ht="12.75">
      <c r="BW948"/>
      <c r="BX948"/>
      <c r="BY948"/>
    </row>
    <row r="949" spans="75:77" ht="12.75">
      <c r="BW949"/>
      <c r="BX949"/>
      <c r="BY949"/>
    </row>
    <row r="950" spans="75:77" ht="12.75">
      <c r="BW950"/>
      <c r="BX950"/>
      <c r="BY950"/>
    </row>
    <row r="951" spans="75:77" ht="12.75">
      <c r="BW951"/>
      <c r="BX951"/>
      <c r="BY951"/>
    </row>
    <row r="952" spans="75:77" ht="12.75">
      <c r="BW952"/>
      <c r="BX952"/>
      <c r="BY952"/>
    </row>
    <row r="953" spans="75:77" ht="12.75">
      <c r="BW953"/>
      <c r="BX953"/>
      <c r="BY953"/>
    </row>
    <row r="954" spans="75:77" ht="12.75">
      <c r="BW954"/>
      <c r="BX954"/>
      <c r="BY954"/>
    </row>
    <row r="955" spans="75:77" ht="12.75">
      <c r="BW955"/>
      <c r="BX955"/>
      <c r="BY955"/>
    </row>
    <row r="956" spans="75:77" ht="12.75">
      <c r="BW956"/>
      <c r="BX956"/>
      <c r="BY956"/>
    </row>
    <row r="957" spans="75:77" ht="12.75">
      <c r="BW957"/>
      <c r="BX957"/>
      <c r="BY957"/>
    </row>
    <row r="958" spans="75:77" ht="12.75">
      <c r="BW958"/>
      <c r="BX958"/>
      <c r="BY958"/>
    </row>
    <row r="959" spans="75:77" ht="12.75">
      <c r="BW959"/>
      <c r="BX959"/>
      <c r="BY959"/>
    </row>
    <row r="960" spans="75:77" ht="12.75">
      <c r="BW960"/>
      <c r="BX960"/>
      <c r="BY960"/>
    </row>
    <row r="961" spans="75:77" ht="12.75">
      <c r="BW961"/>
      <c r="BX961"/>
      <c r="BY961"/>
    </row>
    <row r="962" spans="75:77" ht="12.75">
      <c r="BW962"/>
      <c r="BX962"/>
      <c r="BY962"/>
    </row>
    <row r="963" spans="75:77" ht="12.75">
      <c r="BW963"/>
      <c r="BX963"/>
      <c r="BY963"/>
    </row>
    <row r="964" spans="75:77" ht="12.75">
      <c r="BW964"/>
      <c r="BX964"/>
      <c r="BY964"/>
    </row>
    <row r="965" spans="75:77" ht="12.75">
      <c r="BW965"/>
      <c r="BX965"/>
      <c r="BY965"/>
    </row>
    <row r="966" spans="75:77" ht="12.75">
      <c r="BW966"/>
      <c r="BX966"/>
      <c r="BY966"/>
    </row>
    <row r="967" spans="75:77" ht="12.75">
      <c r="BW967"/>
      <c r="BX967"/>
      <c r="BY967"/>
    </row>
    <row r="968" spans="75:77" ht="12.75">
      <c r="BW968"/>
      <c r="BX968"/>
      <c r="BY968"/>
    </row>
    <row r="969" spans="75:77" ht="12.75">
      <c r="BW969"/>
      <c r="BX969"/>
      <c r="BY969"/>
    </row>
    <row r="970" spans="75:77" ht="12.75">
      <c r="BW970"/>
      <c r="BX970"/>
      <c r="BY970"/>
    </row>
    <row r="971" spans="75:77" ht="12.75">
      <c r="BW971"/>
      <c r="BX971"/>
      <c r="BY971"/>
    </row>
    <row r="972" spans="75:77" ht="12.75">
      <c r="BW972"/>
      <c r="BX972"/>
      <c r="BY972"/>
    </row>
    <row r="973" spans="75:77" ht="12.75">
      <c r="BW973"/>
      <c r="BX973"/>
      <c r="BY973"/>
    </row>
    <row r="974" spans="75:77" ht="12.75">
      <c r="BW974"/>
      <c r="BX974"/>
      <c r="BY974"/>
    </row>
    <row r="975" spans="75:77" ht="12.75">
      <c r="BW975"/>
      <c r="BX975"/>
      <c r="BY975"/>
    </row>
    <row r="976" spans="75:77" ht="12.75">
      <c r="BW976"/>
      <c r="BX976"/>
      <c r="BY976"/>
    </row>
    <row r="977" spans="75:77" ht="12.75">
      <c r="BW977"/>
      <c r="BX977"/>
      <c r="BY977"/>
    </row>
    <row r="978" spans="75:77" ht="12.75">
      <c r="BW978"/>
      <c r="BX978"/>
      <c r="BY978"/>
    </row>
    <row r="979" spans="75:77" ht="12.75">
      <c r="BW979"/>
      <c r="BX979"/>
      <c r="BY979"/>
    </row>
    <row r="980" spans="75:77" ht="12.75">
      <c r="BW980"/>
      <c r="BX980"/>
      <c r="BY980"/>
    </row>
    <row r="981" spans="75:77" ht="12.75">
      <c r="BW981"/>
      <c r="BX981"/>
      <c r="BY981"/>
    </row>
    <row r="982" spans="75:77" ht="12.75">
      <c r="BW982"/>
      <c r="BX982"/>
      <c r="BY982"/>
    </row>
    <row r="983" spans="75:77" ht="12.75">
      <c r="BW983"/>
      <c r="BX983"/>
      <c r="BY983"/>
    </row>
    <row r="984" spans="75:77" ht="12.75">
      <c r="BW984"/>
      <c r="BX984"/>
      <c r="BY984"/>
    </row>
    <row r="985" spans="75:77" ht="12.75">
      <c r="BW985"/>
      <c r="BX985"/>
      <c r="BY985"/>
    </row>
    <row r="986" spans="75:77" ht="12.75">
      <c r="BW986"/>
      <c r="BX986"/>
      <c r="BY986"/>
    </row>
    <row r="987" spans="75:77" ht="12.75">
      <c r="BW987"/>
      <c r="BX987"/>
      <c r="BY987"/>
    </row>
    <row r="988" spans="75:77" ht="12.75">
      <c r="BW988"/>
      <c r="BX988"/>
      <c r="BY988"/>
    </row>
    <row r="989" spans="75:77" ht="12.75">
      <c r="BW989"/>
      <c r="BX989"/>
      <c r="BY989"/>
    </row>
    <row r="990" spans="75:77" ht="12.75">
      <c r="BW990"/>
      <c r="BX990"/>
      <c r="BY990"/>
    </row>
    <row r="991" spans="75:77" ht="12.75">
      <c r="BW991"/>
      <c r="BX991"/>
      <c r="BY991"/>
    </row>
    <row r="992" spans="75:77" ht="12.75">
      <c r="BW992"/>
      <c r="BX992"/>
      <c r="BY992"/>
    </row>
    <row r="993" spans="75:77" ht="12.75">
      <c r="BW993"/>
      <c r="BX993"/>
      <c r="BY993"/>
    </row>
    <row r="994" spans="75:77" ht="12.75">
      <c r="BW994"/>
      <c r="BX994"/>
      <c r="BY994"/>
    </row>
    <row r="995" spans="75:77" ht="12.75">
      <c r="BW995"/>
      <c r="BX995"/>
      <c r="BY995"/>
    </row>
    <row r="996" spans="75:77" ht="12.75">
      <c r="BW996"/>
      <c r="BX996"/>
      <c r="BY996"/>
    </row>
    <row r="997" spans="75:77" ht="12.75">
      <c r="BW997"/>
      <c r="BX997"/>
      <c r="BY997"/>
    </row>
    <row r="998" spans="75:77" ht="12.75">
      <c r="BW998"/>
      <c r="BX998"/>
      <c r="BY998"/>
    </row>
    <row r="999" spans="75:77" ht="12.75">
      <c r="BW999"/>
      <c r="BX999"/>
      <c r="BY999"/>
    </row>
    <row r="1000" spans="75:77" ht="12.75">
      <c r="BW1000"/>
      <c r="BX1000"/>
      <c r="BY1000"/>
    </row>
    <row r="1001" spans="75:77" ht="12.75">
      <c r="BW1001"/>
      <c r="BX1001"/>
      <c r="BY1001"/>
    </row>
    <row r="1002" spans="75:77" ht="12.75">
      <c r="BW1002"/>
      <c r="BX1002"/>
      <c r="BY1002"/>
    </row>
    <row r="1003" spans="75:77" ht="12.75">
      <c r="BW1003"/>
      <c r="BX1003"/>
      <c r="BY1003"/>
    </row>
    <row r="1004" spans="75:77" ht="12.75">
      <c r="BW1004"/>
      <c r="BX1004"/>
      <c r="BY1004"/>
    </row>
    <row r="1005" spans="75:77" ht="12.75">
      <c r="BW1005"/>
      <c r="BX1005"/>
      <c r="BY1005"/>
    </row>
    <row r="1006" spans="75:77" ht="12.75">
      <c r="BW1006"/>
      <c r="BX1006"/>
      <c r="BY1006"/>
    </row>
    <row r="1007" spans="75:77" ht="12.75">
      <c r="BW1007"/>
      <c r="BX1007"/>
      <c r="BY1007"/>
    </row>
    <row r="1008" spans="75:77" ht="12.75">
      <c r="BW1008"/>
      <c r="BX1008"/>
      <c r="BY1008"/>
    </row>
    <row r="1009" spans="75:77" ht="12.75">
      <c r="BW1009"/>
      <c r="BX1009"/>
      <c r="BY1009"/>
    </row>
    <row r="1010" spans="75:77" ht="12.75">
      <c r="BW1010"/>
      <c r="BX1010"/>
      <c r="BY1010"/>
    </row>
    <row r="1011" spans="75:77" ht="12.75">
      <c r="BW1011"/>
      <c r="BX1011"/>
      <c r="BY1011"/>
    </row>
    <row r="1012" spans="75:77" ht="12.75">
      <c r="BW1012"/>
      <c r="BX1012"/>
      <c r="BY1012"/>
    </row>
    <row r="1013" spans="75:77" ht="12.75">
      <c r="BW1013"/>
      <c r="BX1013"/>
      <c r="BY1013"/>
    </row>
    <row r="1014" spans="75:77" ht="12.75">
      <c r="BW1014"/>
      <c r="BX1014"/>
      <c r="BY1014"/>
    </row>
    <row r="1015" spans="75:77" ht="12.75">
      <c r="BW1015"/>
      <c r="BX1015"/>
      <c r="BY1015"/>
    </row>
    <row r="1016" spans="75:77" ht="12.75">
      <c r="BW1016"/>
      <c r="BX1016"/>
      <c r="BY1016"/>
    </row>
    <row r="1017" spans="75:77" ht="12.75">
      <c r="BW1017"/>
      <c r="BX1017"/>
      <c r="BY1017"/>
    </row>
    <row r="1018" spans="75:77" ht="12.75">
      <c r="BW1018"/>
      <c r="BX1018"/>
      <c r="BY1018"/>
    </row>
    <row r="1019" spans="75:77" ht="12.75">
      <c r="BW1019"/>
      <c r="BX1019"/>
      <c r="BY1019"/>
    </row>
    <row r="1020" spans="75:77" ht="12.75">
      <c r="BW1020"/>
      <c r="BX1020"/>
      <c r="BY1020"/>
    </row>
    <row r="1021" spans="75:77" ht="12.75">
      <c r="BW1021"/>
      <c r="BX1021"/>
      <c r="BY1021"/>
    </row>
    <row r="1022" spans="75:77" ht="12.75">
      <c r="BW1022"/>
      <c r="BX1022"/>
      <c r="BY1022"/>
    </row>
    <row r="1023" spans="75:77" ht="12.75">
      <c r="BW1023"/>
      <c r="BX1023"/>
      <c r="BY1023"/>
    </row>
    <row r="1024" spans="75:77" ht="12.75">
      <c r="BW1024"/>
      <c r="BX1024"/>
      <c r="BY1024"/>
    </row>
    <row r="1025" spans="75:77" ht="12.75">
      <c r="BW1025"/>
      <c r="BX1025"/>
      <c r="BY1025"/>
    </row>
    <row r="1026" spans="75:77" ht="12.75">
      <c r="BW1026"/>
      <c r="BX1026"/>
      <c r="BY1026"/>
    </row>
    <row r="1027" spans="75:77" ht="12.75">
      <c r="BW1027"/>
      <c r="BX1027"/>
      <c r="BY1027"/>
    </row>
    <row r="1028" spans="75:77" ht="12.75">
      <c r="BW1028"/>
      <c r="BX1028"/>
      <c r="BY1028"/>
    </row>
    <row r="1029" spans="75:77" ht="12.75">
      <c r="BW1029"/>
      <c r="BX1029"/>
      <c r="BY1029"/>
    </row>
    <row r="1030" spans="75:77" ht="12.75">
      <c r="BW1030"/>
      <c r="BX1030"/>
      <c r="BY1030"/>
    </row>
    <row r="1031" spans="75:77" ht="12.75">
      <c r="BW1031"/>
      <c r="BX1031"/>
      <c r="BY1031"/>
    </row>
    <row r="1032" spans="75:77" ht="12.75">
      <c r="BW1032"/>
      <c r="BX1032"/>
      <c r="BY1032"/>
    </row>
    <row r="1033" spans="75:77" ht="12.75">
      <c r="BW1033"/>
      <c r="BX1033"/>
      <c r="BY1033"/>
    </row>
    <row r="1034" spans="75:77" ht="12.75">
      <c r="BW1034"/>
      <c r="BX1034"/>
      <c r="BY1034"/>
    </row>
    <row r="1035" spans="75:77" ht="12.75">
      <c r="BW1035"/>
      <c r="BX1035"/>
      <c r="BY1035"/>
    </row>
    <row r="1036" spans="75:77" ht="12.75">
      <c r="BW1036"/>
      <c r="BX1036"/>
      <c r="BY1036"/>
    </row>
    <row r="1037" spans="75:77" ht="12.75">
      <c r="BW1037"/>
      <c r="BX1037"/>
      <c r="BY1037"/>
    </row>
    <row r="1038" spans="75:77" ht="12.75">
      <c r="BW1038"/>
      <c r="BX1038"/>
      <c r="BY1038"/>
    </row>
    <row r="1039" spans="75:77" ht="12.75">
      <c r="BW1039"/>
      <c r="BX1039"/>
      <c r="BY1039"/>
    </row>
    <row r="1040" spans="75:77" ht="12.75">
      <c r="BW1040"/>
      <c r="BX1040"/>
      <c r="BY1040"/>
    </row>
    <row r="1041" spans="75:77" ht="12.75">
      <c r="BW1041"/>
      <c r="BX1041"/>
      <c r="BY1041"/>
    </row>
    <row r="1042" spans="75:77" ht="12.75">
      <c r="BW1042"/>
      <c r="BX1042"/>
      <c r="BY1042"/>
    </row>
    <row r="1043" spans="75:77" ht="12.75">
      <c r="BW1043"/>
      <c r="BX1043"/>
      <c r="BY1043"/>
    </row>
    <row r="1044" spans="75:77" ht="12.75">
      <c r="BW1044"/>
      <c r="BX1044"/>
      <c r="BY1044"/>
    </row>
    <row r="1045" spans="75:77" ht="12.75">
      <c r="BW1045"/>
      <c r="BX1045"/>
      <c r="BY1045"/>
    </row>
    <row r="1046" spans="75:77" ht="12.75">
      <c r="BW1046"/>
      <c r="BX1046"/>
      <c r="BY1046"/>
    </row>
    <row r="1047" spans="75:77" ht="12.75">
      <c r="BW1047"/>
      <c r="BX1047"/>
      <c r="BY1047"/>
    </row>
    <row r="1048" spans="75:77" ht="12.75">
      <c r="BW1048"/>
      <c r="BX1048"/>
      <c r="BY1048"/>
    </row>
    <row r="1049" spans="75:77" ht="12.75">
      <c r="BW1049"/>
      <c r="BX1049"/>
      <c r="BY1049"/>
    </row>
    <row r="1050" spans="75:77" ht="12.75">
      <c r="BW1050"/>
      <c r="BX1050"/>
      <c r="BY1050"/>
    </row>
    <row r="1051" spans="75:77" ht="12.75">
      <c r="BW1051"/>
      <c r="BX1051"/>
      <c r="BY1051"/>
    </row>
    <row r="1052" spans="75:77" ht="12.75">
      <c r="BW1052"/>
      <c r="BX1052"/>
      <c r="BY1052"/>
    </row>
    <row r="1053" spans="75:77" ht="12.75">
      <c r="BW1053"/>
      <c r="BX1053"/>
      <c r="BY1053"/>
    </row>
    <row r="1054" spans="75:77" ht="12.75">
      <c r="BW1054"/>
      <c r="BX1054"/>
      <c r="BY1054"/>
    </row>
    <row r="1055" spans="75:77" ht="12.75">
      <c r="BW1055"/>
      <c r="BX1055"/>
      <c r="BY1055"/>
    </row>
    <row r="1056" spans="75:77" ht="12.75">
      <c r="BW1056"/>
      <c r="BX1056"/>
      <c r="BY1056"/>
    </row>
    <row r="1057" spans="75:77" ht="12.75">
      <c r="BW1057"/>
      <c r="BX1057"/>
      <c r="BY1057"/>
    </row>
    <row r="1058" spans="75:77" ht="12.75">
      <c r="BW1058"/>
      <c r="BX1058"/>
      <c r="BY1058"/>
    </row>
    <row r="1059" spans="75:77" ht="12.75">
      <c r="BW1059"/>
      <c r="BX1059"/>
      <c r="BY1059"/>
    </row>
    <row r="1060" spans="75:77" ht="12.75">
      <c r="BW1060"/>
      <c r="BX1060"/>
      <c r="BY1060"/>
    </row>
    <row r="1061" spans="75:77" ht="12.75">
      <c r="BW1061"/>
      <c r="BX1061"/>
      <c r="BY1061"/>
    </row>
    <row r="1062" spans="75:77" ht="12.75">
      <c r="BW1062"/>
      <c r="BX1062"/>
      <c r="BY1062"/>
    </row>
    <row r="1063" spans="75:77" ht="12.75">
      <c r="BW1063"/>
      <c r="BX1063"/>
      <c r="BY1063"/>
    </row>
    <row r="1064" spans="75:77" ht="12.75">
      <c r="BW1064"/>
      <c r="BX1064"/>
      <c r="BY1064"/>
    </row>
    <row r="1065" spans="75:77" ht="12.75">
      <c r="BW1065"/>
      <c r="BX1065"/>
      <c r="BY1065"/>
    </row>
    <row r="1066" spans="75:77" ht="12.75">
      <c r="BW1066"/>
      <c r="BX1066"/>
      <c r="BY1066"/>
    </row>
    <row r="1067" spans="75:77" ht="12.75">
      <c r="BW1067"/>
      <c r="BX1067"/>
      <c r="BY1067"/>
    </row>
    <row r="1068" spans="75:77" ht="12.75">
      <c r="BW1068"/>
      <c r="BX1068"/>
      <c r="BY1068"/>
    </row>
    <row r="1069" spans="75:77" ht="12.75">
      <c r="BW1069"/>
      <c r="BX1069"/>
      <c r="BY1069"/>
    </row>
    <row r="1070" spans="75:77" ht="12.75">
      <c r="BW1070"/>
      <c r="BX1070"/>
      <c r="BY1070"/>
    </row>
    <row r="1071" spans="75:77" ht="12.75">
      <c r="BW1071"/>
      <c r="BX1071"/>
      <c r="BY1071"/>
    </row>
    <row r="1072" spans="75:77" ht="12.75">
      <c r="BW1072"/>
      <c r="BX1072"/>
      <c r="BY1072"/>
    </row>
    <row r="1073" spans="75:77" ht="12.75">
      <c r="BW1073"/>
      <c r="BX1073"/>
      <c r="BY1073"/>
    </row>
    <row r="1074" spans="75:77" ht="12.75">
      <c r="BW1074"/>
      <c r="BX1074"/>
      <c r="BY1074"/>
    </row>
    <row r="1075" spans="75:77" ht="12.75">
      <c r="BW1075"/>
      <c r="BX1075"/>
      <c r="BY1075"/>
    </row>
    <row r="1076" spans="75:77" ht="12.75">
      <c r="BW1076"/>
      <c r="BX1076"/>
      <c r="BY1076"/>
    </row>
    <row r="1077" spans="75:77" ht="12.75">
      <c r="BW1077"/>
      <c r="BX1077"/>
      <c r="BY1077"/>
    </row>
    <row r="1078" spans="75:77" ht="12.75">
      <c r="BW1078"/>
      <c r="BX1078"/>
      <c r="BY1078"/>
    </row>
    <row r="1079" spans="75:77" ht="12.75">
      <c r="BW1079"/>
      <c r="BX1079"/>
      <c r="BY1079"/>
    </row>
    <row r="1080" spans="75:77" ht="12.75">
      <c r="BW1080"/>
      <c r="BX1080"/>
      <c r="BY1080"/>
    </row>
    <row r="1081" spans="75:77" ht="12.75">
      <c r="BW1081"/>
      <c r="BX1081"/>
      <c r="BY1081"/>
    </row>
    <row r="1082" spans="75:77" ht="12.75">
      <c r="BW1082"/>
      <c r="BX1082"/>
      <c r="BY1082"/>
    </row>
    <row r="1083" spans="75:77" ht="12.75">
      <c r="BW1083"/>
      <c r="BX1083"/>
      <c r="BY1083"/>
    </row>
    <row r="1084" spans="75:77" ht="12.75">
      <c r="BW1084"/>
      <c r="BX1084"/>
      <c r="BY1084"/>
    </row>
    <row r="1085" spans="75:77" ht="12.75">
      <c r="BW1085"/>
      <c r="BX1085"/>
      <c r="BY1085"/>
    </row>
    <row r="1086" spans="75:77" ht="12.75">
      <c r="BW1086"/>
      <c r="BX1086"/>
      <c r="BY1086"/>
    </row>
    <row r="1087" spans="75:77" ht="12.75">
      <c r="BW1087"/>
      <c r="BX1087"/>
      <c r="BY1087"/>
    </row>
    <row r="1088" spans="75:77" ht="12.75">
      <c r="BW1088"/>
      <c r="BX1088"/>
      <c r="BY1088"/>
    </row>
    <row r="1089" spans="75:77" ht="12.75">
      <c r="BW1089"/>
      <c r="BX1089"/>
      <c r="BY1089"/>
    </row>
    <row r="1090" spans="75:77" ht="12.75">
      <c r="BW1090"/>
      <c r="BX1090"/>
      <c r="BY1090"/>
    </row>
    <row r="1091" spans="75:77" ht="12.75">
      <c r="BW1091"/>
      <c r="BX1091"/>
      <c r="BY1091"/>
    </row>
    <row r="1092" spans="75:77" ht="12.75">
      <c r="BW1092"/>
      <c r="BX1092"/>
      <c r="BY1092"/>
    </row>
    <row r="1093" spans="75:77" ht="12.75">
      <c r="BW1093"/>
      <c r="BX1093"/>
      <c r="BY1093"/>
    </row>
    <row r="1094" spans="75:77" ht="12.75">
      <c r="BW1094"/>
      <c r="BX1094"/>
      <c r="BY1094"/>
    </row>
    <row r="1095" spans="75:77" ht="12.75">
      <c r="BW1095"/>
      <c r="BX1095"/>
      <c r="BY1095"/>
    </row>
    <row r="1096" spans="75:77" ht="12.75">
      <c r="BW1096"/>
      <c r="BX1096"/>
      <c r="BY1096"/>
    </row>
    <row r="1097" spans="75:77" ht="12.75">
      <c r="BW1097"/>
      <c r="BX1097"/>
      <c r="BY1097"/>
    </row>
    <row r="1098" spans="75:77" ht="12.75">
      <c r="BW1098"/>
      <c r="BX1098"/>
      <c r="BY1098"/>
    </row>
    <row r="1099" spans="75:77" ht="12.75">
      <c r="BW1099"/>
      <c r="BX1099"/>
      <c r="BY1099"/>
    </row>
    <row r="1100" spans="75:77" ht="12.75">
      <c r="BW1100"/>
      <c r="BX1100"/>
      <c r="BY1100"/>
    </row>
    <row r="1101" spans="75:77" ht="12.75">
      <c r="BW1101"/>
      <c r="BX1101"/>
      <c r="BY1101"/>
    </row>
    <row r="1102" spans="75:77" ht="12.75">
      <c r="BW1102"/>
      <c r="BX1102"/>
      <c r="BY1102"/>
    </row>
    <row r="1103" spans="75:77" ht="12.75">
      <c r="BW1103"/>
      <c r="BX1103"/>
      <c r="BY1103"/>
    </row>
    <row r="1104" spans="75:77" ht="12.75">
      <c r="BW1104"/>
      <c r="BX1104"/>
      <c r="BY1104"/>
    </row>
    <row r="1105" spans="75:77" ht="12.75">
      <c r="BW1105"/>
      <c r="BX1105"/>
      <c r="BY1105"/>
    </row>
    <row r="1106" spans="75:77" ht="12.75">
      <c r="BW1106"/>
      <c r="BX1106"/>
      <c r="BY1106"/>
    </row>
    <row r="1107" spans="75:77" ht="12.75">
      <c r="BW1107"/>
      <c r="BX1107"/>
      <c r="BY1107"/>
    </row>
    <row r="1108" spans="75:77" ht="12.75">
      <c r="BW1108"/>
      <c r="BX1108"/>
      <c r="BY1108"/>
    </row>
    <row r="1109" spans="75:77" ht="12.75">
      <c r="BW1109"/>
      <c r="BX1109"/>
      <c r="BY1109"/>
    </row>
    <row r="1110" spans="75:77" ht="12.75">
      <c r="BW1110"/>
      <c r="BX1110"/>
      <c r="BY1110"/>
    </row>
    <row r="1111" spans="75:77" ht="12.75">
      <c r="BW1111"/>
      <c r="BX1111"/>
      <c r="BY1111"/>
    </row>
    <row r="1112" spans="75:77" ht="12.75">
      <c r="BW1112"/>
      <c r="BX1112"/>
      <c r="BY1112"/>
    </row>
    <row r="1113" spans="75:77" ht="12.75">
      <c r="BW1113"/>
      <c r="BX1113"/>
      <c r="BY1113"/>
    </row>
    <row r="1114" spans="75:77" ht="12.75">
      <c r="BW1114"/>
      <c r="BX1114"/>
      <c r="BY1114"/>
    </row>
    <row r="1115" spans="75:77" ht="12.75">
      <c r="BW1115"/>
      <c r="BX1115"/>
      <c r="BY1115"/>
    </row>
    <row r="1116" spans="75:77" ht="12.75">
      <c r="BW1116"/>
      <c r="BX1116"/>
      <c r="BY1116"/>
    </row>
    <row r="1117" spans="75:77" ht="12.75">
      <c r="BW1117"/>
      <c r="BX1117"/>
      <c r="BY1117"/>
    </row>
    <row r="1118" spans="75:77" ht="12.75">
      <c r="BW1118"/>
      <c r="BX1118"/>
      <c r="BY1118"/>
    </row>
    <row r="1119" spans="75:77" ht="12.75">
      <c r="BW1119"/>
      <c r="BX1119"/>
      <c r="BY1119"/>
    </row>
    <row r="1120" spans="75:77" ht="12.75">
      <c r="BW1120"/>
      <c r="BX1120"/>
      <c r="BY1120"/>
    </row>
    <row r="1121" spans="75:77" ht="12.75">
      <c r="BW1121"/>
      <c r="BX1121"/>
      <c r="BY1121"/>
    </row>
    <row r="1122" spans="75:77" ht="12.75">
      <c r="BW1122"/>
      <c r="BX1122"/>
      <c r="BY1122"/>
    </row>
    <row r="1123" spans="75:77" ht="12.75">
      <c r="BW1123"/>
      <c r="BX1123"/>
      <c r="BY1123"/>
    </row>
    <row r="1124" spans="75:77" ht="12.75">
      <c r="BW1124"/>
      <c r="BX1124"/>
      <c r="BY1124"/>
    </row>
    <row r="1125" spans="75:77" ht="12.75">
      <c r="BW1125"/>
      <c r="BX1125"/>
      <c r="BY1125"/>
    </row>
    <row r="1126" spans="75:77" ht="12.75">
      <c r="BW1126"/>
      <c r="BX1126"/>
      <c r="BY1126"/>
    </row>
    <row r="1127" spans="75:77" ht="12.75">
      <c r="BW1127"/>
      <c r="BX1127"/>
      <c r="BY1127"/>
    </row>
    <row r="1128" spans="75:77" ht="12.75">
      <c r="BW1128"/>
      <c r="BX1128"/>
      <c r="BY1128"/>
    </row>
    <row r="1129" spans="75:77" ht="12.75">
      <c r="BW1129"/>
      <c r="BX1129"/>
      <c r="BY1129"/>
    </row>
    <row r="1130" spans="75:77" ht="12.75">
      <c r="BW1130"/>
      <c r="BX1130"/>
      <c r="BY1130"/>
    </row>
    <row r="1131" spans="75:77" ht="12.75">
      <c r="BW1131"/>
      <c r="BX1131"/>
      <c r="BY1131"/>
    </row>
    <row r="1132" spans="75:77" ht="12.75">
      <c r="BW1132"/>
      <c r="BX1132"/>
      <c r="BY1132"/>
    </row>
    <row r="1133" spans="75:77" ht="12.75">
      <c r="BW1133"/>
      <c r="BX1133"/>
      <c r="BY1133"/>
    </row>
    <row r="1134" spans="75:77" ht="12.75">
      <c r="BW1134"/>
      <c r="BX1134"/>
      <c r="BY1134"/>
    </row>
    <row r="1135" spans="75:77" ht="12.75">
      <c r="BW1135"/>
      <c r="BX1135"/>
      <c r="BY1135"/>
    </row>
    <row r="1136" spans="75:77" ht="12.75">
      <c r="BW1136"/>
      <c r="BX1136"/>
      <c r="BY1136"/>
    </row>
    <row r="1137" spans="75:77" ht="12.75">
      <c r="BW1137"/>
      <c r="BX1137"/>
      <c r="BY1137"/>
    </row>
    <row r="1138" spans="75:77" ht="12.75">
      <c r="BW1138"/>
      <c r="BX1138"/>
      <c r="BY1138"/>
    </row>
    <row r="1139" spans="75:77" ht="12.75">
      <c r="BW1139"/>
      <c r="BX1139"/>
      <c r="BY1139"/>
    </row>
    <row r="1140" spans="75:77" ht="12.75">
      <c r="BW1140"/>
      <c r="BX1140"/>
      <c r="BY1140"/>
    </row>
    <row r="1141" spans="75:77" ht="12.75">
      <c r="BW1141"/>
      <c r="BX1141"/>
      <c r="BY1141"/>
    </row>
    <row r="1142" spans="75:77" ht="12.75">
      <c r="BW1142"/>
      <c r="BX1142"/>
      <c r="BY1142"/>
    </row>
    <row r="1143" spans="75:77" ht="12.75">
      <c r="BW1143"/>
      <c r="BX1143"/>
      <c r="BY1143"/>
    </row>
    <row r="1144" spans="75:77" ht="12.75">
      <c r="BW1144"/>
      <c r="BX1144"/>
      <c r="BY1144"/>
    </row>
    <row r="1145" spans="75:77" ht="12.75">
      <c r="BW1145"/>
      <c r="BX1145"/>
      <c r="BY1145"/>
    </row>
    <row r="1146" spans="75:77" ht="12.75">
      <c r="BW1146"/>
      <c r="BX1146"/>
      <c r="BY1146"/>
    </row>
    <row r="1147" spans="75:77" ht="12.75">
      <c r="BW1147"/>
      <c r="BX1147"/>
      <c r="BY1147"/>
    </row>
    <row r="1148" spans="75:77" ht="12.75">
      <c r="BW1148"/>
      <c r="BX1148"/>
      <c r="BY1148"/>
    </row>
    <row r="1149" spans="75:77" ht="12.75">
      <c r="BW1149"/>
      <c r="BX1149"/>
      <c r="BY1149"/>
    </row>
    <row r="1150" spans="75:77" ht="12.75">
      <c r="BW1150"/>
      <c r="BX1150"/>
      <c r="BY1150"/>
    </row>
    <row r="1151" spans="75:77" ht="12.75">
      <c r="BW1151"/>
      <c r="BX1151"/>
      <c r="BY1151"/>
    </row>
    <row r="1152" spans="75:77" ht="12.75">
      <c r="BW1152"/>
      <c r="BX1152"/>
      <c r="BY1152"/>
    </row>
    <row r="1153" spans="75:77" ht="12.75">
      <c r="BW1153"/>
      <c r="BX1153"/>
      <c r="BY1153"/>
    </row>
    <row r="1154" spans="75:77" ht="12.75">
      <c r="BW1154"/>
      <c r="BX1154"/>
      <c r="BY1154"/>
    </row>
    <row r="1155" spans="75:77" ht="12.75">
      <c r="BW1155"/>
      <c r="BX1155"/>
      <c r="BY1155"/>
    </row>
    <row r="1156" spans="75:77" ht="12.75">
      <c r="BW1156"/>
      <c r="BX1156"/>
      <c r="BY1156"/>
    </row>
    <row r="1157" spans="75:77" ht="12.75">
      <c r="BW1157"/>
      <c r="BX1157"/>
      <c r="BY1157"/>
    </row>
    <row r="1158" spans="75:77" ht="12.75">
      <c r="BW1158"/>
      <c r="BX1158"/>
      <c r="BY1158"/>
    </row>
    <row r="1159" spans="75:77" ht="12.75">
      <c r="BW1159"/>
      <c r="BX1159"/>
      <c r="BY1159"/>
    </row>
    <row r="1160" spans="75:77" ht="12.75">
      <c r="BW1160"/>
      <c r="BX1160"/>
      <c r="BY1160"/>
    </row>
    <row r="1161" spans="75:77" ht="12.75">
      <c r="BW1161"/>
      <c r="BX1161"/>
      <c r="BY1161"/>
    </row>
    <row r="1162" spans="75:77" ht="12.75">
      <c r="BW1162"/>
      <c r="BX1162"/>
      <c r="BY1162"/>
    </row>
    <row r="1163" spans="75:77" ht="12.75">
      <c r="BW1163"/>
      <c r="BX1163"/>
      <c r="BY1163"/>
    </row>
    <row r="1164" spans="75:77" ht="12.75">
      <c r="BW1164"/>
      <c r="BX1164"/>
      <c r="BY1164"/>
    </row>
    <row r="1165" spans="75:77" ht="12.75">
      <c r="BW1165"/>
      <c r="BX1165"/>
      <c r="BY1165"/>
    </row>
    <row r="1166" spans="75:77" ht="12.75">
      <c r="BW1166"/>
      <c r="BX1166"/>
      <c r="BY1166"/>
    </row>
    <row r="1167" spans="75:77" ht="12.75">
      <c r="BW1167"/>
      <c r="BX1167"/>
      <c r="BY1167"/>
    </row>
    <row r="1168" spans="75:77" ht="12.75">
      <c r="BW1168"/>
      <c r="BX1168"/>
      <c r="BY1168"/>
    </row>
    <row r="1169" spans="75:77" ht="12.75">
      <c r="BW1169"/>
      <c r="BX1169"/>
      <c r="BY1169"/>
    </row>
    <row r="1170" spans="75:77" ht="12.75">
      <c r="BW1170"/>
      <c r="BX1170"/>
      <c r="BY1170"/>
    </row>
    <row r="1171" spans="75:77" ht="12.75">
      <c r="BW1171"/>
      <c r="BX1171"/>
      <c r="BY1171"/>
    </row>
    <row r="1172" spans="75:77" ht="12.75">
      <c r="BW1172"/>
      <c r="BX1172"/>
      <c r="BY1172"/>
    </row>
    <row r="1173" spans="75:77" ht="12.75">
      <c r="BW1173"/>
      <c r="BX1173"/>
      <c r="BY1173"/>
    </row>
    <row r="1174" spans="75:77" ht="12.75">
      <c r="BW1174"/>
      <c r="BX1174"/>
      <c r="BY1174"/>
    </row>
    <row r="1175" spans="75:77" ht="12.75">
      <c r="BW1175"/>
      <c r="BX1175"/>
      <c r="BY1175"/>
    </row>
    <row r="1176" spans="75:77" ht="12.75">
      <c r="BW1176"/>
      <c r="BX1176"/>
      <c r="BY1176"/>
    </row>
    <row r="1177" spans="75:77" ht="12.75">
      <c r="BW1177"/>
      <c r="BX1177"/>
      <c r="BY1177"/>
    </row>
    <row r="1178" spans="75:77" ht="12.75">
      <c r="BW1178"/>
      <c r="BX1178"/>
      <c r="BY1178"/>
    </row>
    <row r="1179" spans="75:77" ht="12.75">
      <c r="BW1179"/>
      <c r="BX1179"/>
      <c r="BY1179"/>
    </row>
    <row r="1180" spans="75:77" ht="12.75">
      <c r="BW1180"/>
      <c r="BX1180"/>
      <c r="BY1180"/>
    </row>
    <row r="1181" spans="75:77" ht="12.75">
      <c r="BW1181"/>
      <c r="BX1181"/>
      <c r="BY1181"/>
    </row>
    <row r="1182" spans="75:77" ht="12.75">
      <c r="BW1182"/>
      <c r="BX1182"/>
      <c r="BY1182"/>
    </row>
    <row r="1183" spans="75:77" ht="12.75">
      <c r="BW1183"/>
      <c r="BX1183"/>
      <c r="BY1183"/>
    </row>
    <row r="1184" spans="75:77" ht="12.75">
      <c r="BW1184"/>
      <c r="BX1184"/>
      <c r="BY1184"/>
    </row>
    <row r="1185" spans="75:77" ht="12.75">
      <c r="BW1185"/>
      <c r="BX1185"/>
      <c r="BY1185"/>
    </row>
    <row r="1186" spans="75:77" ht="12.75">
      <c r="BW1186"/>
      <c r="BX1186"/>
      <c r="BY1186"/>
    </row>
    <row r="1187" spans="75:77" ht="12.75">
      <c r="BW1187"/>
      <c r="BX1187"/>
      <c r="BY1187"/>
    </row>
    <row r="1188" spans="75:77" ht="12.75">
      <c r="BW1188"/>
      <c r="BX1188"/>
      <c r="BY1188"/>
    </row>
    <row r="1189" spans="75:77" ht="12.75">
      <c r="BW1189"/>
      <c r="BX1189"/>
      <c r="BY1189"/>
    </row>
    <row r="1190" spans="75:77" ht="12.75">
      <c r="BW1190"/>
      <c r="BX1190"/>
      <c r="BY1190"/>
    </row>
    <row r="1191" spans="75:77" ht="12.75">
      <c r="BW1191"/>
      <c r="BX1191"/>
      <c r="BY1191"/>
    </row>
    <row r="1192" spans="75:77" ht="12.75">
      <c r="BW1192"/>
      <c r="BX1192"/>
      <c r="BY1192"/>
    </row>
    <row r="1193" spans="75:77" ht="12.75">
      <c r="BW1193"/>
      <c r="BX1193"/>
      <c r="BY1193"/>
    </row>
    <row r="1194" spans="75:77" ht="12.75">
      <c r="BW1194"/>
      <c r="BX1194"/>
      <c r="BY1194"/>
    </row>
    <row r="1195" spans="75:77" ht="12.75">
      <c r="BW1195"/>
      <c r="BX1195"/>
      <c r="BY1195"/>
    </row>
    <row r="1196" spans="75:77" ht="12.75">
      <c r="BW1196"/>
      <c r="BX1196"/>
      <c r="BY1196"/>
    </row>
    <row r="1197" spans="75:77" ht="12.75">
      <c r="BW1197"/>
      <c r="BX1197"/>
      <c r="BY1197"/>
    </row>
    <row r="1198" spans="75:77" ht="12.75">
      <c r="BW1198"/>
      <c r="BX1198"/>
      <c r="BY1198"/>
    </row>
    <row r="1199" spans="75:77" ht="12.75">
      <c r="BW1199"/>
      <c r="BX1199"/>
      <c r="BY1199"/>
    </row>
    <row r="1200" spans="75:77" ht="12.75">
      <c r="BW1200"/>
      <c r="BX1200"/>
      <c r="BY1200"/>
    </row>
    <row r="1201" spans="75:77" ht="12.75">
      <c r="BW1201"/>
      <c r="BX1201"/>
      <c r="BY1201"/>
    </row>
    <row r="1202" spans="75:77" ht="12.75">
      <c r="BW1202"/>
      <c r="BX1202"/>
      <c r="BY1202"/>
    </row>
    <row r="1203" spans="75:77" ht="12.75">
      <c r="BW1203"/>
      <c r="BX1203"/>
      <c r="BY1203"/>
    </row>
    <row r="1204" spans="75:77" ht="12.75">
      <c r="BW1204"/>
      <c r="BX1204"/>
      <c r="BY1204"/>
    </row>
    <row r="1205" spans="75:77" ht="12.75">
      <c r="BW1205"/>
      <c r="BX1205"/>
      <c r="BY1205"/>
    </row>
    <row r="1206" spans="75:77" ht="12.75">
      <c r="BW1206"/>
      <c r="BX1206"/>
      <c r="BY1206"/>
    </row>
    <row r="1207" spans="75:77" ht="12.75">
      <c r="BW1207"/>
      <c r="BX1207"/>
      <c r="BY1207"/>
    </row>
    <row r="1208" spans="75:77" ht="12.75">
      <c r="BW1208"/>
      <c r="BX1208"/>
      <c r="BY1208"/>
    </row>
    <row r="1209" spans="75:77" ht="12.75">
      <c r="BW1209"/>
      <c r="BX1209"/>
      <c r="BY1209"/>
    </row>
    <row r="1210" spans="75:77" ht="12.75">
      <c r="BW1210"/>
      <c r="BX1210"/>
      <c r="BY1210"/>
    </row>
    <row r="1211" spans="75:77" ht="12.75">
      <c r="BW1211"/>
      <c r="BX1211"/>
      <c r="BY1211"/>
    </row>
    <row r="1212" spans="75:77" ht="12.75">
      <c r="BW1212"/>
      <c r="BX1212"/>
      <c r="BY1212"/>
    </row>
    <row r="1213" spans="75:77" ht="12.75">
      <c r="BW1213"/>
      <c r="BX1213"/>
      <c r="BY1213"/>
    </row>
    <row r="1214" spans="75:77" ht="12.75">
      <c r="BW1214"/>
      <c r="BX1214"/>
      <c r="BY1214"/>
    </row>
    <row r="1215" spans="75:77" ht="12.75">
      <c r="BW1215"/>
      <c r="BX1215"/>
      <c r="BY1215"/>
    </row>
    <row r="1216" spans="75:77" ht="12.75">
      <c r="BW1216"/>
      <c r="BX1216"/>
      <c r="BY1216"/>
    </row>
    <row r="1217" spans="75:77" ht="12.75">
      <c r="BW1217"/>
      <c r="BX1217"/>
      <c r="BY1217"/>
    </row>
    <row r="1218" spans="75:77" ht="12.75">
      <c r="BW1218"/>
      <c r="BX1218"/>
      <c r="BY1218"/>
    </row>
    <row r="1219" spans="75:77" ht="12.75">
      <c r="BW1219"/>
      <c r="BX1219"/>
      <c r="BY1219"/>
    </row>
    <row r="1220" spans="75:77" ht="12.75">
      <c r="BW1220"/>
      <c r="BX1220"/>
      <c r="BY1220"/>
    </row>
    <row r="1221" spans="75:77" ht="12.75">
      <c r="BW1221"/>
      <c r="BX1221"/>
      <c r="BY1221"/>
    </row>
    <row r="1222" spans="75:77" ht="12.75">
      <c r="BW1222"/>
      <c r="BX1222"/>
      <c r="BY1222"/>
    </row>
    <row r="1223" spans="75:77" ht="12.75">
      <c r="BW1223"/>
      <c r="BX1223"/>
      <c r="BY1223"/>
    </row>
    <row r="1224" spans="75:77" ht="12.75">
      <c r="BW1224"/>
      <c r="BX1224"/>
      <c r="BY1224"/>
    </row>
    <row r="1225" spans="75:77" ht="12.75">
      <c r="BW1225"/>
      <c r="BX1225"/>
      <c r="BY1225"/>
    </row>
    <row r="1226" spans="75:77" ht="12.75">
      <c r="BW1226"/>
      <c r="BX1226"/>
      <c r="BY1226"/>
    </row>
    <row r="1227" spans="75:77" ht="12.75">
      <c r="BW1227"/>
      <c r="BX1227"/>
      <c r="BY1227"/>
    </row>
    <row r="1228" spans="75:77" ht="12.75">
      <c r="BW1228"/>
      <c r="BX1228"/>
      <c r="BY1228"/>
    </row>
    <row r="1229" spans="75:77" ht="12.75">
      <c r="BW1229"/>
      <c r="BX1229"/>
      <c r="BY1229"/>
    </row>
    <row r="1230" spans="75:77" ht="12.75">
      <c r="BW1230"/>
      <c r="BX1230"/>
      <c r="BY1230"/>
    </row>
    <row r="1231" spans="75:77" ht="12.75">
      <c r="BW1231"/>
      <c r="BX1231"/>
      <c r="BY1231"/>
    </row>
    <row r="1232" spans="75:77" ht="12.75">
      <c r="BW1232"/>
      <c r="BX1232"/>
      <c r="BY1232"/>
    </row>
    <row r="1233" spans="75:77" ht="12.75">
      <c r="BW1233"/>
      <c r="BX1233"/>
      <c r="BY1233"/>
    </row>
    <row r="1234" spans="75:77" ht="12.75">
      <c r="BW1234"/>
      <c r="BX1234"/>
      <c r="BY1234"/>
    </row>
    <row r="1235" spans="75:77" ht="12.75">
      <c r="BW1235"/>
      <c r="BX1235"/>
      <c r="BY1235"/>
    </row>
    <row r="1236" spans="75:77" ht="12.75">
      <c r="BW1236"/>
      <c r="BX1236"/>
      <c r="BY1236"/>
    </row>
    <row r="1237" spans="75:77" ht="12.75">
      <c r="BW1237"/>
      <c r="BX1237"/>
      <c r="BY1237"/>
    </row>
    <row r="1238" spans="75:77" ht="12.75">
      <c r="BW1238"/>
      <c r="BX1238"/>
      <c r="BY1238"/>
    </row>
    <row r="1239" spans="75:77" ht="12.75">
      <c r="BW1239"/>
      <c r="BX1239"/>
      <c r="BY1239"/>
    </row>
    <row r="1240" spans="75:77" ht="12.75">
      <c r="BW1240"/>
      <c r="BX1240"/>
      <c r="BY1240"/>
    </row>
    <row r="1241" spans="75:77" ht="12.75">
      <c r="BW1241"/>
      <c r="BX1241"/>
      <c r="BY1241"/>
    </row>
    <row r="1242" spans="75:77" ht="12.75">
      <c r="BW1242"/>
      <c r="BX1242"/>
      <c r="BY1242"/>
    </row>
    <row r="1243" spans="75:77" ht="12.75">
      <c r="BW1243"/>
      <c r="BX1243"/>
      <c r="BY1243"/>
    </row>
    <row r="1244" spans="75:77" ht="12.75">
      <c r="BW1244"/>
      <c r="BX1244"/>
      <c r="BY1244"/>
    </row>
    <row r="1245" spans="75:77" ht="12.75">
      <c r="BW1245"/>
      <c r="BX1245"/>
      <c r="BY1245"/>
    </row>
    <row r="1246" spans="75:77" ht="12.75">
      <c r="BW1246"/>
      <c r="BX1246"/>
      <c r="BY1246"/>
    </row>
    <row r="1247" spans="75:77" ht="12.75">
      <c r="BW1247"/>
      <c r="BX1247"/>
      <c r="BY1247"/>
    </row>
    <row r="1248" spans="75:77" ht="12.75">
      <c r="BW1248"/>
      <c r="BX1248"/>
      <c r="BY1248"/>
    </row>
    <row r="1249" spans="75:77" ht="12.75">
      <c r="BW1249"/>
      <c r="BX1249"/>
      <c r="BY1249"/>
    </row>
    <row r="1250" spans="75:77" ht="12.75">
      <c r="BW1250"/>
      <c r="BX1250"/>
      <c r="BY1250"/>
    </row>
    <row r="1251" spans="75:77" ht="12.75">
      <c r="BW1251"/>
      <c r="BX1251"/>
      <c r="BY1251"/>
    </row>
    <row r="1252" spans="75:77" ht="12.75">
      <c r="BW1252"/>
      <c r="BX1252"/>
      <c r="BY1252"/>
    </row>
    <row r="1253" spans="75:77" ht="12.75">
      <c r="BW1253"/>
      <c r="BX1253"/>
      <c r="BY1253"/>
    </row>
    <row r="1254" spans="75:77" ht="12.75">
      <c r="BW1254"/>
      <c r="BX1254"/>
      <c r="BY1254"/>
    </row>
    <row r="1255" spans="75:77" ht="12.75">
      <c r="BW1255"/>
      <c r="BX1255"/>
      <c r="BY1255"/>
    </row>
    <row r="1256" spans="75:77" ht="12.75">
      <c r="BW1256"/>
      <c r="BX1256"/>
      <c r="BY1256"/>
    </row>
    <row r="1257" spans="75:77" ht="12.75">
      <c r="BW1257"/>
      <c r="BX1257"/>
      <c r="BY1257"/>
    </row>
    <row r="1258" spans="75:77" ht="12.75">
      <c r="BW1258"/>
      <c r="BX1258"/>
      <c r="BY1258"/>
    </row>
    <row r="1259" spans="75:77" ht="12.75">
      <c r="BW1259"/>
      <c r="BX1259"/>
      <c r="BY1259"/>
    </row>
    <row r="1260" spans="75:77" ht="12.75">
      <c r="BW1260"/>
      <c r="BX1260"/>
      <c r="BY1260"/>
    </row>
    <row r="1261" spans="75:77" ht="12.75">
      <c r="BW1261"/>
      <c r="BX1261"/>
      <c r="BY1261"/>
    </row>
    <row r="1262" spans="75:77" ht="12.75">
      <c r="BW1262"/>
      <c r="BX1262"/>
      <c r="BY1262"/>
    </row>
    <row r="1263" spans="75:77" ht="12.75">
      <c r="BW1263"/>
      <c r="BX1263"/>
      <c r="BY1263"/>
    </row>
    <row r="1264" spans="75:77" ht="12.75">
      <c r="BW1264"/>
      <c r="BX1264"/>
      <c r="BY1264"/>
    </row>
    <row r="1265" spans="75:77" ht="12.75">
      <c r="BW1265"/>
      <c r="BX1265"/>
      <c r="BY1265"/>
    </row>
    <row r="1266" spans="75:77" ht="12.75">
      <c r="BW1266"/>
      <c r="BX1266"/>
      <c r="BY1266"/>
    </row>
    <row r="1267" spans="75:77" ht="12.75">
      <c r="BW1267"/>
      <c r="BX1267"/>
      <c r="BY1267"/>
    </row>
    <row r="1268" spans="75:77" ht="12.75">
      <c r="BW1268"/>
      <c r="BX1268"/>
      <c r="BY1268"/>
    </row>
    <row r="1269" spans="75:77" ht="12.75">
      <c r="BW1269"/>
      <c r="BX1269"/>
      <c r="BY1269"/>
    </row>
    <row r="1270" spans="75:77" ht="12.75">
      <c r="BW1270"/>
      <c r="BX1270"/>
      <c r="BY1270"/>
    </row>
    <row r="1271" spans="75:77" ht="12.75">
      <c r="BW1271"/>
      <c r="BX1271"/>
      <c r="BY1271"/>
    </row>
    <row r="1272" spans="75:77" ht="12.75">
      <c r="BW1272"/>
      <c r="BX1272"/>
      <c r="BY1272"/>
    </row>
    <row r="1273" spans="75:77" ht="12.75">
      <c r="BW1273"/>
      <c r="BX1273"/>
      <c r="BY1273"/>
    </row>
    <row r="1274" spans="75:77" ht="12.75">
      <c r="BW1274"/>
      <c r="BX1274"/>
      <c r="BY1274"/>
    </row>
    <row r="1275" spans="75:77" ht="12.75">
      <c r="BW1275"/>
      <c r="BX1275"/>
      <c r="BY1275"/>
    </row>
    <row r="1276" spans="75:77" ht="12.75">
      <c r="BW1276"/>
      <c r="BX1276"/>
      <c r="BY1276"/>
    </row>
    <row r="1277" spans="75:77" ht="12.75">
      <c r="BW1277"/>
      <c r="BX1277"/>
      <c r="BY1277"/>
    </row>
    <row r="1278" spans="75:77" ht="12.75">
      <c r="BW1278"/>
      <c r="BX1278"/>
      <c r="BY1278"/>
    </row>
    <row r="1279" spans="75:77" ht="12.75">
      <c r="BW1279"/>
      <c r="BX1279"/>
      <c r="BY1279"/>
    </row>
    <row r="1280" spans="75:77" ht="12.75">
      <c r="BW1280"/>
      <c r="BX1280"/>
      <c r="BY1280"/>
    </row>
    <row r="1281" spans="75:77" ht="12.75">
      <c r="BW1281"/>
      <c r="BX1281"/>
      <c r="BY1281"/>
    </row>
    <row r="1282" spans="75:77" ht="12.75">
      <c r="BW1282"/>
      <c r="BX1282"/>
      <c r="BY1282"/>
    </row>
    <row r="1283" spans="75:77" ht="12.75">
      <c r="BW1283"/>
      <c r="BX1283"/>
      <c r="BY1283"/>
    </row>
    <row r="1284" spans="75:77" ht="12.75">
      <c r="BW1284"/>
      <c r="BX1284"/>
      <c r="BY1284"/>
    </row>
    <row r="1285" spans="75:77" ht="12.75">
      <c r="BW1285"/>
      <c r="BX1285"/>
      <c r="BY1285"/>
    </row>
    <row r="1286" spans="75:77" ht="12.75">
      <c r="BW1286"/>
      <c r="BX1286"/>
      <c r="BY1286"/>
    </row>
    <row r="1287" spans="75:77" ht="12.75">
      <c r="BW1287"/>
      <c r="BX1287"/>
      <c r="BY1287"/>
    </row>
    <row r="1288" spans="75:77" ht="12.75">
      <c r="BW1288"/>
      <c r="BX1288"/>
      <c r="BY1288"/>
    </row>
    <row r="1289" spans="75:77" ht="12.75">
      <c r="BW1289"/>
      <c r="BX1289"/>
      <c r="BY1289"/>
    </row>
    <row r="1290" spans="75:77" ht="12.75">
      <c r="BW1290"/>
      <c r="BX1290"/>
      <c r="BY1290"/>
    </row>
    <row r="1291" spans="75:77" ht="12.75">
      <c r="BW1291"/>
      <c r="BX1291"/>
      <c r="BY1291"/>
    </row>
    <row r="1292" spans="75:77" ht="12.75">
      <c r="BW1292"/>
      <c r="BX1292"/>
      <c r="BY1292"/>
    </row>
    <row r="1293" spans="75:77" ht="12.75">
      <c r="BW1293"/>
      <c r="BX1293"/>
      <c r="BY1293"/>
    </row>
    <row r="1294" spans="75:77" ht="12.75">
      <c r="BW1294"/>
      <c r="BX1294"/>
      <c r="BY1294"/>
    </row>
    <row r="1295" spans="75:77" ht="12.75">
      <c r="BW1295"/>
      <c r="BX1295"/>
      <c r="BY1295"/>
    </row>
    <row r="1296" spans="75:77" ht="12.75">
      <c r="BW1296"/>
      <c r="BX1296"/>
      <c r="BY1296"/>
    </row>
    <row r="1297" spans="75:77" ht="12.75">
      <c r="BW1297"/>
      <c r="BX1297"/>
      <c r="BY1297"/>
    </row>
    <row r="1298" spans="75:77" ht="12.75">
      <c r="BW1298"/>
      <c r="BX1298"/>
      <c r="BY1298"/>
    </row>
    <row r="1299" spans="75:77" ht="12.75">
      <c r="BW1299"/>
      <c r="BX1299"/>
      <c r="BY1299"/>
    </row>
    <row r="1300" spans="75:77" ht="12.75">
      <c r="BW1300"/>
      <c r="BX1300"/>
      <c r="BY1300"/>
    </row>
    <row r="1301" spans="75:77" ht="12.75">
      <c r="BW1301"/>
      <c r="BX1301"/>
      <c r="BY1301"/>
    </row>
    <row r="1302" spans="75:77" ht="12.75">
      <c r="BW1302"/>
      <c r="BX1302"/>
      <c r="BY1302"/>
    </row>
    <row r="1303" spans="75:77" ht="12.75">
      <c r="BW1303"/>
      <c r="BX1303"/>
      <c r="BY1303"/>
    </row>
    <row r="1304" spans="75:77" ht="12.75">
      <c r="BW1304"/>
      <c r="BX1304"/>
      <c r="BY1304"/>
    </row>
    <row r="1305" spans="75:77" ht="12.75">
      <c r="BW1305"/>
      <c r="BX1305"/>
      <c r="BY1305"/>
    </row>
    <row r="1306" spans="75:77" ht="12.75">
      <c r="BW1306"/>
      <c r="BX1306"/>
      <c r="BY1306"/>
    </row>
    <row r="1307" spans="75:77" ht="12.75">
      <c r="BW1307"/>
      <c r="BX1307"/>
      <c r="BY1307"/>
    </row>
    <row r="1308" spans="75:77" ht="12.75">
      <c r="BW1308"/>
      <c r="BX1308"/>
      <c r="BY1308"/>
    </row>
    <row r="1309" spans="75:77" ht="12.75">
      <c r="BW1309"/>
      <c r="BX1309"/>
      <c r="BY1309"/>
    </row>
    <row r="1310" spans="75:77" ht="12.75">
      <c r="BW1310"/>
      <c r="BX1310"/>
      <c r="BY1310"/>
    </row>
    <row r="1311" spans="75:77" ht="12.75">
      <c r="BW1311"/>
      <c r="BX1311"/>
      <c r="BY1311"/>
    </row>
    <row r="1312" spans="75:77" ht="12.75">
      <c r="BW1312"/>
      <c r="BX1312"/>
      <c r="BY1312"/>
    </row>
    <row r="1313" spans="75:77" ht="12.75">
      <c r="BW1313"/>
      <c r="BX1313"/>
      <c r="BY1313"/>
    </row>
    <row r="1314" spans="75:77" ht="12.75">
      <c r="BW1314"/>
      <c r="BX1314"/>
      <c r="BY1314"/>
    </row>
    <row r="1315" spans="75:77" ht="12.75">
      <c r="BW1315"/>
      <c r="BX1315"/>
      <c r="BY1315"/>
    </row>
    <row r="1316" spans="75:77" ht="12.75">
      <c r="BW1316"/>
      <c r="BX1316"/>
      <c r="BY1316"/>
    </row>
    <row r="1317" spans="75:77" ht="12.75">
      <c r="BW1317"/>
      <c r="BX1317"/>
      <c r="BY1317"/>
    </row>
    <row r="1318" spans="75:77" ht="12.75">
      <c r="BW1318"/>
      <c r="BX1318"/>
      <c r="BY1318"/>
    </row>
    <row r="1319" spans="75:77" ht="12.75">
      <c r="BW1319"/>
      <c r="BX1319"/>
      <c r="BY1319"/>
    </row>
    <row r="1320" spans="75:77" ht="12.75">
      <c r="BW1320"/>
      <c r="BX1320"/>
      <c r="BY1320"/>
    </row>
    <row r="1321" spans="75:77" ht="12.75">
      <c r="BW1321"/>
      <c r="BX1321"/>
      <c r="BY1321"/>
    </row>
    <row r="1322" spans="75:77" ht="12.75">
      <c r="BW1322"/>
      <c r="BX1322"/>
      <c r="BY1322"/>
    </row>
    <row r="1323" spans="75:77" ht="12.75">
      <c r="BW1323"/>
      <c r="BX1323"/>
      <c r="BY1323"/>
    </row>
    <row r="1324" spans="75:77" ht="12.75">
      <c r="BW1324"/>
      <c r="BX1324"/>
      <c r="BY1324"/>
    </row>
    <row r="1325" spans="75:77" ht="12.75">
      <c r="BW1325"/>
      <c r="BX1325"/>
      <c r="BY1325"/>
    </row>
    <row r="1326" spans="75:77" ht="12.75">
      <c r="BW1326"/>
      <c r="BX1326"/>
      <c r="BY1326"/>
    </row>
    <row r="1327" spans="75:77" ht="12.75">
      <c r="BW1327"/>
      <c r="BX1327"/>
      <c r="BY1327"/>
    </row>
    <row r="1328" spans="75:77" ht="12.75">
      <c r="BW1328"/>
      <c r="BX1328"/>
      <c r="BY1328"/>
    </row>
    <row r="1329" spans="75:77" ht="12.75">
      <c r="BW1329"/>
      <c r="BX1329"/>
      <c r="BY1329"/>
    </row>
    <row r="1330" spans="75:77" ht="12.75">
      <c r="BW1330"/>
      <c r="BX1330"/>
      <c r="BY1330"/>
    </row>
    <row r="1331" spans="75:77" ht="12.75">
      <c r="BW1331"/>
      <c r="BX1331"/>
      <c r="BY1331"/>
    </row>
    <row r="1332" spans="75:77" ht="12.75">
      <c r="BW1332"/>
      <c r="BX1332"/>
      <c r="BY1332"/>
    </row>
    <row r="1333" spans="75:77" ht="12.75">
      <c r="BW1333"/>
      <c r="BX1333"/>
      <c r="BY1333"/>
    </row>
    <row r="1334" spans="75:77" ht="12.75">
      <c r="BW1334"/>
      <c r="BX1334"/>
      <c r="BY1334"/>
    </row>
    <row r="1335" spans="75:77" ht="12.75">
      <c r="BW1335"/>
      <c r="BX1335"/>
      <c r="BY1335"/>
    </row>
    <row r="1336" spans="75:77" ht="12.75">
      <c r="BW1336"/>
      <c r="BX1336"/>
      <c r="BY1336"/>
    </row>
    <row r="1337" spans="75:77" ht="12.75">
      <c r="BW1337"/>
      <c r="BX1337"/>
      <c r="BY1337"/>
    </row>
    <row r="1338" spans="75:77" ht="12.75">
      <c r="BW1338"/>
      <c r="BX1338"/>
      <c r="BY1338"/>
    </row>
    <row r="1339" spans="75:77" ht="12.75">
      <c r="BW1339"/>
      <c r="BX1339"/>
      <c r="BY1339"/>
    </row>
    <row r="1340" spans="75:77" ht="12.75">
      <c r="BW1340"/>
      <c r="BX1340"/>
      <c r="BY1340"/>
    </row>
    <row r="1341" spans="75:77" ht="12.75">
      <c r="BW1341"/>
      <c r="BX1341"/>
      <c r="BY1341"/>
    </row>
    <row r="1342" spans="75:77" ht="12.75">
      <c r="BW1342"/>
      <c r="BX1342"/>
      <c r="BY1342"/>
    </row>
    <row r="1343" spans="75:77" ht="12.75">
      <c r="BW1343"/>
      <c r="BX1343"/>
      <c r="BY1343"/>
    </row>
    <row r="1344" spans="75:77" ht="12.75">
      <c r="BW1344"/>
      <c r="BX1344"/>
      <c r="BY1344"/>
    </row>
    <row r="1345" spans="75:77" ht="12.75">
      <c r="BW1345"/>
      <c r="BX1345"/>
      <c r="BY1345"/>
    </row>
    <row r="1346" spans="75:77" ht="12.75">
      <c r="BW1346"/>
      <c r="BX1346"/>
      <c r="BY1346"/>
    </row>
    <row r="1347" spans="75:77" ht="12.75">
      <c r="BW1347"/>
      <c r="BX1347"/>
      <c r="BY1347"/>
    </row>
    <row r="1348" spans="75:77" ht="12.75">
      <c r="BW1348"/>
      <c r="BX1348"/>
      <c r="BY1348"/>
    </row>
    <row r="1349" spans="75:77" ht="12.75">
      <c r="BW1349"/>
      <c r="BX1349"/>
      <c r="BY1349"/>
    </row>
    <row r="1350" spans="75:77" ht="12.75">
      <c r="BW1350"/>
      <c r="BX1350"/>
      <c r="BY1350"/>
    </row>
    <row r="1351" spans="75:77" ht="12.75">
      <c r="BW1351"/>
      <c r="BX1351"/>
      <c r="BY1351"/>
    </row>
    <row r="1352" spans="75:77" ht="12.75">
      <c r="BW1352"/>
      <c r="BX1352"/>
      <c r="BY1352"/>
    </row>
    <row r="1353" spans="75:77" ht="12.75">
      <c r="BW1353"/>
      <c r="BX1353"/>
      <c r="BY1353"/>
    </row>
    <row r="1354" spans="75:77" ht="12.75">
      <c r="BW1354"/>
      <c r="BX1354"/>
      <c r="BY1354"/>
    </row>
    <row r="1355" spans="75:77" ht="12.75">
      <c r="BW1355"/>
      <c r="BX1355"/>
      <c r="BY1355"/>
    </row>
    <row r="1356" spans="75:77" ht="12.75">
      <c r="BW1356"/>
      <c r="BX1356"/>
      <c r="BY1356"/>
    </row>
    <row r="1357" spans="75:77" ht="12.75">
      <c r="BW1357"/>
      <c r="BX1357"/>
      <c r="BY1357"/>
    </row>
    <row r="1358" spans="75:77" ht="12.75">
      <c r="BW1358"/>
      <c r="BX1358"/>
      <c r="BY1358"/>
    </row>
    <row r="1359" spans="75:77" ht="12.75">
      <c r="BW1359"/>
      <c r="BX1359"/>
      <c r="BY1359"/>
    </row>
    <row r="1360" spans="75:77" ht="12.75">
      <c r="BW1360"/>
      <c r="BX1360"/>
      <c r="BY1360"/>
    </row>
    <row r="1361" spans="75:77" ht="12.75">
      <c r="BW1361"/>
      <c r="BX1361"/>
      <c r="BY1361"/>
    </row>
    <row r="1362" spans="75:77" ht="12.75">
      <c r="BW1362"/>
      <c r="BX1362"/>
      <c r="BY1362"/>
    </row>
    <row r="1363" spans="75:77" ht="12.75">
      <c r="BW1363"/>
      <c r="BX1363"/>
      <c r="BY1363"/>
    </row>
    <row r="1364" spans="75:77" ht="12.75">
      <c r="BW1364"/>
      <c r="BX1364"/>
      <c r="BY1364"/>
    </row>
    <row r="1365" spans="75:77" ht="12.75">
      <c r="BW1365"/>
      <c r="BX1365"/>
      <c r="BY1365"/>
    </row>
    <row r="1366" spans="75:77" ht="12.75">
      <c r="BW1366"/>
      <c r="BX1366"/>
      <c r="BY1366"/>
    </row>
    <row r="1367" spans="75:77" ht="12.75">
      <c r="BW1367"/>
      <c r="BX1367"/>
      <c r="BY1367"/>
    </row>
    <row r="1368" spans="75:77" ht="12.75">
      <c r="BW1368"/>
      <c r="BX1368"/>
      <c r="BY1368"/>
    </row>
    <row r="1369" spans="75:77" ht="12.75">
      <c r="BW1369"/>
      <c r="BX1369"/>
      <c r="BY1369"/>
    </row>
    <row r="1370" spans="75:77" ht="12.75">
      <c r="BW1370"/>
      <c r="BX1370"/>
      <c r="BY1370"/>
    </row>
    <row r="1371" spans="75:77" ht="12.75">
      <c r="BW1371"/>
      <c r="BX1371"/>
      <c r="BY1371"/>
    </row>
    <row r="1372" spans="75:77" ht="12.75">
      <c r="BW1372"/>
      <c r="BX1372"/>
      <c r="BY1372"/>
    </row>
    <row r="1373" spans="75:77" ht="12.75">
      <c r="BW1373"/>
      <c r="BX1373"/>
      <c r="BY1373"/>
    </row>
    <row r="1374" spans="75:77" ht="12.75">
      <c r="BW1374"/>
      <c r="BX1374"/>
      <c r="BY1374"/>
    </row>
    <row r="1375" spans="75:77" ht="12.75">
      <c r="BW1375"/>
      <c r="BX1375"/>
      <c r="BY1375"/>
    </row>
    <row r="1376" spans="75:77" ht="12.75">
      <c r="BW1376"/>
      <c r="BX1376"/>
      <c r="BY1376"/>
    </row>
    <row r="1377" spans="75:77" ht="12.75">
      <c r="BW1377"/>
      <c r="BX1377"/>
      <c r="BY1377"/>
    </row>
    <row r="1378" spans="75:77" ht="12.75">
      <c r="BW1378"/>
      <c r="BX1378"/>
      <c r="BY1378"/>
    </row>
    <row r="1379" spans="75:77" ht="12.75">
      <c r="BW1379"/>
      <c r="BX1379"/>
      <c r="BY1379"/>
    </row>
    <row r="1380" spans="75:77" ht="12.75">
      <c r="BW1380"/>
      <c r="BX1380"/>
      <c r="BY1380"/>
    </row>
    <row r="1381" spans="75:77" ht="12.75">
      <c r="BW1381"/>
      <c r="BX1381"/>
      <c r="BY1381"/>
    </row>
    <row r="1382" spans="75:77" ht="12.75">
      <c r="BW1382"/>
      <c r="BX1382"/>
      <c r="BY1382"/>
    </row>
    <row r="1383" spans="75:77" ht="12.75">
      <c r="BW1383"/>
      <c r="BX1383"/>
      <c r="BY1383"/>
    </row>
    <row r="1384" spans="75:77" ht="12.75">
      <c r="BW1384"/>
      <c r="BX1384"/>
      <c r="BY1384"/>
    </row>
    <row r="1385" spans="75:77" ht="12.75">
      <c r="BW1385"/>
      <c r="BX1385"/>
      <c r="BY1385"/>
    </row>
    <row r="1386" spans="75:77" ht="12.75">
      <c r="BW1386"/>
      <c r="BX1386"/>
      <c r="BY1386"/>
    </row>
    <row r="1387" spans="75:77" ht="12.75">
      <c r="BW1387"/>
      <c r="BX1387"/>
      <c r="BY1387"/>
    </row>
    <row r="1388" spans="75:77" ht="12.75">
      <c r="BW1388"/>
      <c r="BX1388"/>
      <c r="BY1388"/>
    </row>
    <row r="1389" spans="75:77" ht="12.75">
      <c r="BW1389"/>
      <c r="BX1389"/>
      <c r="BY1389"/>
    </row>
    <row r="1390" spans="75:77" ht="12.75">
      <c r="BW1390"/>
      <c r="BX1390"/>
      <c r="BY1390"/>
    </row>
    <row r="1391" spans="75:77" ht="12.75">
      <c r="BW1391"/>
      <c r="BX1391"/>
      <c r="BY1391"/>
    </row>
    <row r="1392" spans="75:77" ht="12.75">
      <c r="BW1392"/>
      <c r="BX1392"/>
      <c r="BY1392"/>
    </row>
    <row r="1393" spans="75:77" ht="12.75">
      <c r="BW1393"/>
      <c r="BX1393"/>
      <c r="BY1393"/>
    </row>
    <row r="1394" spans="75:77" ht="12.75">
      <c r="BW1394"/>
      <c r="BX1394"/>
      <c r="BY1394"/>
    </row>
    <row r="1395" spans="75:77" ht="12.75">
      <c r="BW1395"/>
      <c r="BX1395"/>
      <c r="BY1395"/>
    </row>
    <row r="1396" spans="75:77" ht="12.75">
      <c r="BW1396"/>
      <c r="BX1396"/>
      <c r="BY1396"/>
    </row>
    <row r="1397" spans="75:77" ht="12.75">
      <c r="BW1397"/>
      <c r="BX1397"/>
      <c r="BY1397"/>
    </row>
    <row r="1398" spans="75:77" ht="12.75">
      <c r="BW1398"/>
      <c r="BX1398"/>
      <c r="BY1398"/>
    </row>
    <row r="1399" spans="75:77" ht="12.75">
      <c r="BW1399"/>
      <c r="BX1399"/>
      <c r="BY1399"/>
    </row>
    <row r="1400" spans="75:77" ht="12.75">
      <c r="BW1400"/>
      <c r="BX1400"/>
      <c r="BY1400"/>
    </row>
    <row r="1401" spans="75:77" ht="12.75">
      <c r="BW1401"/>
      <c r="BX1401"/>
      <c r="BY1401"/>
    </row>
    <row r="1402" spans="75:77" ht="12.75">
      <c r="BW1402"/>
      <c r="BX1402"/>
      <c r="BY1402"/>
    </row>
    <row r="1403" spans="75:77" ht="12.75">
      <c r="BW1403"/>
      <c r="BX1403"/>
      <c r="BY1403"/>
    </row>
    <row r="1404" spans="75:77" ht="12.75">
      <c r="BW1404"/>
      <c r="BX1404"/>
      <c r="BY1404"/>
    </row>
    <row r="1405" spans="75:77" ht="12.75">
      <c r="BW1405"/>
      <c r="BX1405"/>
      <c r="BY1405"/>
    </row>
    <row r="1406" spans="75:77" ht="12.75">
      <c r="BW1406"/>
      <c r="BX1406"/>
      <c r="BY1406"/>
    </row>
    <row r="1407" spans="75:77" ht="12.75">
      <c r="BW1407"/>
      <c r="BX1407"/>
      <c r="BY1407"/>
    </row>
    <row r="1408" spans="75:77" ht="12.75">
      <c r="BW1408"/>
      <c r="BX1408"/>
      <c r="BY1408"/>
    </row>
    <row r="1409" spans="75:77" ht="12.75">
      <c r="BW1409"/>
      <c r="BX1409"/>
      <c r="BY1409"/>
    </row>
    <row r="1410" spans="75:77" ht="12.75">
      <c r="BW1410"/>
      <c r="BX1410"/>
      <c r="BY1410"/>
    </row>
    <row r="1411" spans="75:77" ht="12.75">
      <c r="BW1411"/>
      <c r="BX1411"/>
      <c r="BY1411"/>
    </row>
    <row r="1412" spans="75:77" ht="12.75">
      <c r="BW1412"/>
      <c r="BX1412"/>
      <c r="BY1412"/>
    </row>
    <row r="1413" spans="75:77" ht="12.75">
      <c r="BW1413"/>
      <c r="BX1413"/>
      <c r="BY1413"/>
    </row>
    <row r="1414" spans="75:77" ht="12.75">
      <c r="BW1414"/>
      <c r="BX1414"/>
      <c r="BY1414"/>
    </row>
    <row r="1415" spans="75:77" ht="12.75">
      <c r="BW1415"/>
      <c r="BX1415"/>
      <c r="BY1415"/>
    </row>
    <row r="1416" spans="75:77" ht="12.75">
      <c r="BW1416"/>
      <c r="BX1416"/>
      <c r="BY1416"/>
    </row>
    <row r="1417" spans="75:77" ht="12.75">
      <c r="BW1417"/>
      <c r="BX1417"/>
      <c r="BY1417"/>
    </row>
    <row r="1418" spans="75:77" ht="12.75">
      <c r="BW1418"/>
      <c r="BX1418"/>
      <c r="BY1418"/>
    </row>
    <row r="1419" spans="75:77" ht="12.75">
      <c r="BW1419"/>
      <c r="BX1419"/>
      <c r="BY1419"/>
    </row>
    <row r="1420" spans="75:77" ht="12.75">
      <c r="BW1420"/>
      <c r="BX1420"/>
      <c r="BY1420"/>
    </row>
    <row r="1421" spans="75:77" ht="12.75">
      <c r="BW1421"/>
      <c r="BX1421"/>
      <c r="BY1421"/>
    </row>
    <row r="1422" spans="75:77" ht="12.75">
      <c r="BW1422"/>
      <c r="BX1422"/>
      <c r="BY1422"/>
    </row>
    <row r="1423" spans="75:77" ht="12.75">
      <c r="BW1423"/>
      <c r="BX1423"/>
      <c r="BY1423"/>
    </row>
    <row r="1424" spans="75:77" ht="12.75">
      <c r="BW1424"/>
      <c r="BX1424"/>
      <c r="BY1424"/>
    </row>
    <row r="1425" spans="75:77" ht="12.75">
      <c r="BW1425"/>
      <c r="BX1425"/>
      <c r="BY1425"/>
    </row>
    <row r="1426" spans="75:77" ht="12.75">
      <c r="BW1426"/>
      <c r="BX1426"/>
      <c r="BY1426"/>
    </row>
    <row r="1427" spans="75:77" ht="12.75">
      <c r="BW1427"/>
      <c r="BX1427"/>
      <c r="BY1427"/>
    </row>
    <row r="1428" spans="75:77" ht="12.75">
      <c r="BW1428"/>
      <c r="BX1428"/>
      <c r="BY1428"/>
    </row>
    <row r="1429" spans="75:77" ht="12.75">
      <c r="BW1429"/>
      <c r="BX1429"/>
      <c r="BY1429"/>
    </row>
    <row r="1430" spans="75:77" ht="12.75">
      <c r="BW1430"/>
      <c r="BX1430"/>
      <c r="BY1430"/>
    </row>
    <row r="1431" spans="75:77" ht="12.75">
      <c r="BW1431"/>
      <c r="BX1431"/>
      <c r="BY1431"/>
    </row>
    <row r="1432" spans="75:77" ht="12.75">
      <c r="BW1432"/>
      <c r="BX1432"/>
      <c r="BY1432"/>
    </row>
    <row r="1433" spans="75:77" ht="12.75">
      <c r="BW1433"/>
      <c r="BX1433"/>
      <c r="BY1433"/>
    </row>
    <row r="1434" spans="75:77" ht="12.75">
      <c r="BW1434"/>
      <c r="BX1434"/>
      <c r="BY1434"/>
    </row>
    <row r="1435" spans="75:77" ht="12.75">
      <c r="BW1435"/>
      <c r="BX1435"/>
      <c r="BY1435"/>
    </row>
    <row r="1436" spans="75:77" ht="12.75">
      <c r="BW1436"/>
      <c r="BX1436"/>
      <c r="BY1436"/>
    </row>
    <row r="1437" spans="75:77" ht="12.75">
      <c r="BW1437"/>
      <c r="BX1437"/>
      <c r="BY1437"/>
    </row>
    <row r="1438" spans="75:77" ht="12.75">
      <c r="BW1438"/>
      <c r="BX1438"/>
      <c r="BY1438"/>
    </row>
    <row r="1439" spans="75:77" ht="12.75">
      <c r="BW1439"/>
      <c r="BX1439"/>
      <c r="BY1439"/>
    </row>
    <row r="1440" spans="75:77" ht="12.75">
      <c r="BW1440"/>
      <c r="BX1440"/>
      <c r="BY1440"/>
    </row>
    <row r="1441" spans="75:77" ht="12.75">
      <c r="BW1441"/>
      <c r="BX1441"/>
      <c r="BY1441"/>
    </row>
    <row r="1442" spans="75:77" ht="12.75">
      <c r="BW1442"/>
      <c r="BX1442"/>
      <c r="BY1442"/>
    </row>
    <row r="1443" spans="75:77" ht="12.75">
      <c r="BW1443"/>
      <c r="BX1443"/>
      <c r="BY1443"/>
    </row>
    <row r="1444" spans="75:77" ht="12.75">
      <c r="BW1444"/>
      <c r="BX1444"/>
      <c r="BY1444"/>
    </row>
    <row r="1445" spans="75:77" ht="12.75">
      <c r="BW1445"/>
      <c r="BX1445"/>
      <c r="BY1445"/>
    </row>
    <row r="1446" spans="75:77" ht="12.75">
      <c r="BW1446"/>
      <c r="BX1446"/>
      <c r="BY1446"/>
    </row>
    <row r="1447" spans="75:77" ht="12.75">
      <c r="BW1447"/>
      <c r="BX1447"/>
      <c r="BY1447"/>
    </row>
    <row r="1448" spans="75:77" ht="12.75">
      <c r="BW1448"/>
      <c r="BX1448"/>
      <c r="BY1448"/>
    </row>
    <row r="1449" spans="75:77" ht="12.75">
      <c r="BW1449"/>
      <c r="BX1449"/>
      <c r="BY1449"/>
    </row>
    <row r="1450" spans="75:77" ht="12.75">
      <c r="BW1450"/>
      <c r="BX1450"/>
      <c r="BY1450"/>
    </row>
    <row r="1451" spans="75:77" ht="12.75">
      <c r="BW1451"/>
      <c r="BX1451"/>
      <c r="BY1451"/>
    </row>
    <row r="1452" spans="75:77" ht="12.75">
      <c r="BW1452"/>
      <c r="BX1452"/>
      <c r="BY1452"/>
    </row>
    <row r="1453" spans="75:77" ht="12.75">
      <c r="BW1453"/>
      <c r="BX1453"/>
      <c r="BY1453"/>
    </row>
    <row r="1454" spans="75:77" ht="12.75">
      <c r="BW1454"/>
      <c r="BX1454"/>
      <c r="BY1454"/>
    </row>
    <row r="1455" spans="75:77" ht="12.75">
      <c r="BW1455"/>
      <c r="BX1455"/>
      <c r="BY1455"/>
    </row>
    <row r="1456" spans="75:77" ht="12.75">
      <c r="BW1456"/>
      <c r="BX1456"/>
      <c r="BY1456"/>
    </row>
    <row r="1457" spans="75:77" ht="12.75">
      <c r="BW1457"/>
      <c r="BX1457"/>
      <c r="BY1457"/>
    </row>
    <row r="1458" spans="75:77" ht="12.75">
      <c r="BW1458"/>
      <c r="BX1458"/>
      <c r="BY1458"/>
    </row>
    <row r="1459" spans="75:77" ht="12.75">
      <c r="BW1459"/>
      <c r="BX1459"/>
      <c r="BY1459"/>
    </row>
    <row r="1460" spans="75:77" ht="12.75">
      <c r="BW1460"/>
      <c r="BX1460"/>
      <c r="BY1460"/>
    </row>
    <row r="1461" spans="75:77" ht="12.75">
      <c r="BW1461"/>
      <c r="BX1461"/>
      <c r="BY1461"/>
    </row>
    <row r="1462" spans="75:77" ht="12.75">
      <c r="BW1462"/>
      <c r="BX1462"/>
      <c r="BY1462"/>
    </row>
    <row r="1463" spans="75:77" ht="12.75">
      <c r="BW1463"/>
      <c r="BX1463"/>
      <c r="BY1463"/>
    </row>
    <row r="1464" spans="75:77" ht="12.75">
      <c r="BW1464"/>
      <c r="BX1464"/>
      <c r="BY1464"/>
    </row>
    <row r="1465" spans="75:77" ht="12.75">
      <c r="BW1465"/>
      <c r="BX1465"/>
      <c r="BY1465"/>
    </row>
    <row r="1466" spans="75:77" ht="12.75">
      <c r="BW1466"/>
      <c r="BX1466"/>
      <c r="BY1466"/>
    </row>
    <row r="1467" spans="75:77" ht="12.75">
      <c r="BW1467"/>
      <c r="BX1467"/>
      <c r="BY1467"/>
    </row>
    <row r="1468" spans="75:77" ht="12.75">
      <c r="BW1468"/>
      <c r="BX1468"/>
      <c r="BY1468"/>
    </row>
    <row r="1469" spans="75:77" ht="12.75">
      <c r="BW1469"/>
      <c r="BX1469"/>
      <c r="BY1469"/>
    </row>
    <row r="1470" spans="75:77" ht="12.75">
      <c r="BW1470"/>
      <c r="BX1470"/>
      <c r="BY1470"/>
    </row>
    <row r="1471" spans="75:77" ht="12.75">
      <c r="BW1471"/>
      <c r="BX1471"/>
      <c r="BY1471"/>
    </row>
    <row r="1472" spans="75:77" ht="12.75">
      <c r="BW1472"/>
      <c r="BX1472"/>
      <c r="BY1472"/>
    </row>
    <row r="1473" spans="75:77" ht="12.75">
      <c r="BW1473"/>
      <c r="BX1473"/>
      <c r="BY1473"/>
    </row>
    <row r="1474" spans="75:77" ht="12.75">
      <c r="BW1474"/>
      <c r="BX1474"/>
      <c r="BY1474"/>
    </row>
    <row r="1475" spans="75:77" ht="12.75">
      <c r="BW1475"/>
      <c r="BX1475"/>
      <c r="BY1475"/>
    </row>
    <row r="1476" spans="75:77" ht="12.75">
      <c r="BW1476"/>
      <c r="BX1476"/>
      <c r="BY1476"/>
    </row>
    <row r="1477" spans="75:77" ht="12.75">
      <c r="BW1477"/>
      <c r="BX1477"/>
      <c r="BY1477"/>
    </row>
    <row r="1478" spans="75:77" ht="12.75">
      <c r="BW1478"/>
      <c r="BX1478"/>
      <c r="BY1478"/>
    </row>
    <row r="1479" spans="75:77" ht="12.75">
      <c r="BW1479"/>
      <c r="BX1479"/>
      <c r="BY1479"/>
    </row>
    <row r="1480" spans="75:77" ht="12.75">
      <c r="BW1480"/>
      <c r="BX1480"/>
      <c r="BY1480"/>
    </row>
    <row r="1481" spans="75:77" ht="12.75">
      <c r="BW1481"/>
      <c r="BX1481"/>
      <c r="BY1481"/>
    </row>
    <row r="1482" spans="75:77" ht="12.75">
      <c r="BW1482"/>
      <c r="BX1482"/>
      <c r="BY1482"/>
    </row>
    <row r="1483" spans="75:77" ht="12.75">
      <c r="BW1483"/>
      <c r="BX1483"/>
      <c r="BY1483"/>
    </row>
    <row r="1484" spans="75:77" ht="12.75">
      <c r="BW1484"/>
      <c r="BX1484"/>
      <c r="BY1484"/>
    </row>
    <row r="1485" spans="75:77" ht="12.75">
      <c r="BW1485"/>
      <c r="BX1485"/>
      <c r="BY1485"/>
    </row>
    <row r="1486" spans="75:77" ht="12.75">
      <c r="BW1486"/>
      <c r="BX1486"/>
      <c r="BY1486"/>
    </row>
    <row r="1487" spans="75:77" ht="12.75">
      <c r="BW1487"/>
      <c r="BX1487"/>
      <c r="BY1487"/>
    </row>
    <row r="1488" spans="75:77" ht="12.75">
      <c r="BW1488"/>
      <c r="BX1488"/>
      <c r="BY1488"/>
    </row>
    <row r="1489" spans="75:77" ht="12.75">
      <c r="BW1489"/>
      <c r="BX1489"/>
      <c r="BY1489"/>
    </row>
    <row r="1490" spans="75:77" ht="12.75">
      <c r="BW1490"/>
      <c r="BX1490"/>
      <c r="BY1490"/>
    </row>
    <row r="1491" spans="75:77" ht="12.75">
      <c r="BW1491"/>
      <c r="BX1491"/>
      <c r="BY1491"/>
    </row>
    <row r="1492" spans="75:77" ht="12.75">
      <c r="BW1492"/>
      <c r="BX1492"/>
      <c r="BY1492"/>
    </row>
    <row r="1493" spans="75:77" ht="12.75">
      <c r="BW1493"/>
      <c r="BX1493"/>
      <c r="BY1493"/>
    </row>
    <row r="1494" spans="75:77" ht="12.75">
      <c r="BW1494"/>
      <c r="BX1494"/>
      <c r="BY1494"/>
    </row>
    <row r="1495" spans="75:77" ht="12.75">
      <c r="BW1495"/>
      <c r="BX1495"/>
      <c r="BY1495"/>
    </row>
    <row r="1496" spans="75:77" ht="12.75">
      <c r="BW1496"/>
      <c r="BX1496"/>
      <c r="BY1496"/>
    </row>
    <row r="1497" spans="75:77" ht="12.75">
      <c r="BW1497"/>
      <c r="BX1497"/>
      <c r="BY1497"/>
    </row>
    <row r="1498" spans="75:77" ht="12.75">
      <c r="BW1498"/>
      <c r="BX1498"/>
      <c r="BY1498"/>
    </row>
    <row r="1499" spans="75:77" ht="12.75">
      <c r="BW1499"/>
      <c r="BX1499"/>
      <c r="BY1499"/>
    </row>
    <row r="1500" spans="75:77" ht="12.75">
      <c r="BW1500"/>
      <c r="BX1500"/>
      <c r="BY1500"/>
    </row>
    <row r="1501" spans="75:77" ht="12.75">
      <c r="BW1501"/>
      <c r="BX1501"/>
      <c r="BY1501"/>
    </row>
    <row r="1502" spans="75:77" ht="12.75">
      <c r="BW1502"/>
      <c r="BX1502"/>
      <c r="BY1502"/>
    </row>
    <row r="1503" spans="75:77" ht="12.75">
      <c r="BW1503"/>
      <c r="BX1503"/>
      <c r="BY1503"/>
    </row>
    <row r="1504" spans="75:77" ht="12.75">
      <c r="BW1504"/>
      <c r="BX1504"/>
      <c r="BY1504"/>
    </row>
    <row r="1505" spans="75:77" ht="12.75">
      <c r="BW1505"/>
      <c r="BX1505"/>
      <c r="BY1505"/>
    </row>
    <row r="1506" spans="75:77" ht="12.75">
      <c r="BW1506"/>
      <c r="BX1506"/>
      <c r="BY1506"/>
    </row>
    <row r="1507" spans="75:77" ht="12.75">
      <c r="BW1507"/>
      <c r="BX1507"/>
      <c r="BY1507"/>
    </row>
    <row r="1508" spans="75:77" ht="12.75">
      <c r="BW1508"/>
      <c r="BX1508"/>
      <c r="BY1508"/>
    </row>
    <row r="1509" spans="75:77" ht="12.75">
      <c r="BW1509"/>
      <c r="BX1509"/>
      <c r="BY1509"/>
    </row>
    <row r="1510" spans="75:77" ht="12.75">
      <c r="BW1510"/>
      <c r="BX1510"/>
      <c r="BY1510"/>
    </row>
    <row r="1511" spans="75:77" ht="12.75">
      <c r="BW1511"/>
      <c r="BX1511"/>
      <c r="BY1511"/>
    </row>
    <row r="1512" spans="75:77" ht="12.75">
      <c r="BW1512"/>
      <c r="BX1512"/>
      <c r="BY1512"/>
    </row>
    <row r="1513" spans="75:77" ht="12.75">
      <c r="BW1513"/>
      <c r="BX1513"/>
      <c r="BY1513"/>
    </row>
    <row r="1514" spans="75:77" ht="12.75">
      <c r="BW1514"/>
      <c r="BX1514"/>
      <c r="BY1514"/>
    </row>
    <row r="1515" spans="75:77" ht="12.75">
      <c r="BW1515"/>
      <c r="BX1515"/>
      <c r="BY1515"/>
    </row>
    <row r="1516" spans="75:77" ht="12.75">
      <c r="BW1516"/>
      <c r="BX1516"/>
      <c r="BY1516"/>
    </row>
    <row r="1517" spans="75:77" ht="12.75">
      <c r="BW1517"/>
      <c r="BX1517"/>
      <c r="BY1517"/>
    </row>
    <row r="1518" spans="75:77" ht="12.75">
      <c r="BW1518"/>
      <c r="BX1518"/>
      <c r="BY1518"/>
    </row>
    <row r="1519" spans="75:77" ht="12.75">
      <c r="BW1519"/>
      <c r="BX1519"/>
      <c r="BY1519"/>
    </row>
    <row r="1520" spans="75:77" ht="12.75">
      <c r="BW1520"/>
      <c r="BX1520"/>
      <c r="BY1520"/>
    </row>
    <row r="1521" spans="75:77" ht="12.75">
      <c r="BW1521"/>
      <c r="BX1521"/>
      <c r="BY1521"/>
    </row>
    <row r="1522" spans="75:77" ht="12.75">
      <c r="BW1522"/>
      <c r="BX1522"/>
      <c r="BY1522"/>
    </row>
    <row r="1523" spans="75:77" ht="12.75">
      <c r="BW1523"/>
      <c r="BX1523"/>
      <c r="BY1523"/>
    </row>
    <row r="1524" spans="75:77" ht="12.75">
      <c r="BW1524"/>
      <c r="BX1524"/>
      <c r="BY1524"/>
    </row>
    <row r="1525" spans="75:77" ht="12.75">
      <c r="BW1525"/>
      <c r="BX1525"/>
      <c r="BY1525"/>
    </row>
    <row r="1526" spans="75:77" ht="12.75">
      <c r="BW1526"/>
      <c r="BX1526"/>
      <c r="BY1526"/>
    </row>
    <row r="1527" spans="75:77" ht="12.75">
      <c r="BW1527"/>
      <c r="BX1527"/>
      <c r="BY1527"/>
    </row>
    <row r="1528" spans="75:77" ht="12.75">
      <c r="BW1528"/>
      <c r="BX1528"/>
      <c r="BY1528"/>
    </row>
    <row r="1529" spans="75:77" ht="12.75">
      <c r="BW1529"/>
      <c r="BX1529"/>
      <c r="BY1529"/>
    </row>
    <row r="1530" spans="75:77" ht="12.75">
      <c r="BW1530"/>
      <c r="BX1530"/>
      <c r="BY1530"/>
    </row>
    <row r="1531" spans="75:77" ht="12.75">
      <c r="BW1531"/>
      <c r="BX1531"/>
      <c r="BY1531"/>
    </row>
    <row r="1532" spans="75:77" ht="12.75">
      <c r="BW1532"/>
      <c r="BX1532"/>
      <c r="BY1532"/>
    </row>
    <row r="1533" spans="75:77" ht="12.75">
      <c r="BW1533"/>
      <c r="BX1533"/>
      <c r="BY1533"/>
    </row>
    <row r="1534" spans="75:77" ht="12.75">
      <c r="BW1534"/>
      <c r="BX1534"/>
      <c r="BY1534"/>
    </row>
    <row r="1535" spans="75:77" ht="12.75">
      <c r="BW1535"/>
      <c r="BX1535"/>
      <c r="BY1535"/>
    </row>
    <row r="1536" spans="75:77" ht="12.75">
      <c r="BW1536"/>
      <c r="BX1536"/>
      <c r="BY1536"/>
    </row>
    <row r="1537" spans="75:77" ht="12.75">
      <c r="BW1537"/>
      <c r="BX1537"/>
      <c r="BY1537"/>
    </row>
    <row r="1538" spans="75:77" ht="12.75">
      <c r="BW1538"/>
      <c r="BX1538"/>
      <c r="BY1538"/>
    </row>
    <row r="1539" spans="75:77" ht="12.75">
      <c r="BW1539"/>
      <c r="BX1539"/>
      <c r="BY1539"/>
    </row>
    <row r="1540" spans="75:77" ht="12.75">
      <c r="BW1540"/>
      <c r="BX1540"/>
      <c r="BY1540"/>
    </row>
    <row r="1541" spans="75:77" ht="12.75">
      <c r="BW1541"/>
      <c r="BX1541"/>
      <c r="BY1541"/>
    </row>
    <row r="1542" spans="75:77" ht="12.75">
      <c r="BW1542"/>
      <c r="BX1542"/>
      <c r="BY1542"/>
    </row>
    <row r="1543" spans="75:77" ht="12.75">
      <c r="BW1543"/>
      <c r="BX1543"/>
      <c r="BY1543"/>
    </row>
    <row r="1544" spans="75:77" ht="12.75">
      <c r="BW1544"/>
      <c r="BX1544"/>
      <c r="BY1544"/>
    </row>
    <row r="1545" spans="75:77" ht="12.75">
      <c r="BW1545"/>
      <c r="BX1545"/>
      <c r="BY1545"/>
    </row>
    <row r="1546" spans="75:77" ht="12.75">
      <c r="BW1546"/>
      <c r="BX1546"/>
      <c r="BY1546"/>
    </row>
    <row r="1547" spans="75:77" ht="12.75">
      <c r="BW1547"/>
      <c r="BX1547"/>
      <c r="BY1547"/>
    </row>
    <row r="1548" spans="75:77" ht="12.75">
      <c r="BW1548"/>
      <c r="BX1548"/>
      <c r="BY1548"/>
    </row>
    <row r="1549" spans="75:77" ht="12.75">
      <c r="BW1549"/>
      <c r="BX1549"/>
      <c r="BY1549"/>
    </row>
    <row r="1550" spans="75:77" ht="12.75">
      <c r="BW1550"/>
      <c r="BX1550"/>
      <c r="BY1550"/>
    </row>
    <row r="1551" spans="75:77" ht="12.75">
      <c r="BW1551"/>
      <c r="BX1551"/>
      <c r="BY1551"/>
    </row>
    <row r="1552" spans="75:77" ht="12.75">
      <c r="BW1552"/>
      <c r="BX1552"/>
      <c r="BY1552"/>
    </row>
    <row r="1553" spans="75:77" ht="12.75">
      <c r="BW1553"/>
      <c r="BX1553"/>
      <c r="BY1553"/>
    </row>
    <row r="1554" spans="75:77" ht="12.75">
      <c r="BW1554"/>
      <c r="BX1554"/>
      <c r="BY1554"/>
    </row>
    <row r="1555" spans="75:77" ht="12.75">
      <c r="BW1555"/>
      <c r="BX1555"/>
      <c r="BY1555"/>
    </row>
    <row r="1556" spans="75:77" ht="12.75">
      <c r="BW1556"/>
      <c r="BX1556"/>
      <c r="BY1556"/>
    </row>
    <row r="1557" spans="75:77" ht="12.75">
      <c r="BW1557"/>
      <c r="BX1557"/>
      <c r="BY1557"/>
    </row>
    <row r="1558" spans="75:77" ht="12.75">
      <c r="BW1558"/>
      <c r="BX1558"/>
      <c r="BY1558"/>
    </row>
    <row r="1559" spans="75:77" ht="12.75">
      <c r="BW1559"/>
      <c r="BX1559"/>
      <c r="BY1559"/>
    </row>
    <row r="1560" spans="75:77" ht="12.75">
      <c r="BW1560"/>
      <c r="BX1560"/>
      <c r="BY1560"/>
    </row>
    <row r="1561" spans="75:77" ht="12.75">
      <c r="BW1561"/>
      <c r="BX1561"/>
      <c r="BY1561"/>
    </row>
    <row r="1562" spans="75:77" ht="12.75">
      <c r="BW1562"/>
      <c r="BX1562"/>
      <c r="BY1562"/>
    </row>
    <row r="1563" spans="75:77" ht="12.75">
      <c r="BW1563"/>
      <c r="BX1563"/>
      <c r="BY1563"/>
    </row>
    <row r="1564" spans="75:77" ht="12.75">
      <c r="BW1564"/>
      <c r="BX1564"/>
      <c r="BY1564"/>
    </row>
    <row r="1565" spans="75:77" ht="12.75">
      <c r="BW1565"/>
      <c r="BX1565"/>
      <c r="BY1565"/>
    </row>
    <row r="1566" spans="75:77" ht="12.75">
      <c r="BW1566"/>
      <c r="BX1566"/>
      <c r="BY1566"/>
    </row>
    <row r="1567" spans="75:77" ht="12.75">
      <c r="BW1567"/>
      <c r="BX1567"/>
      <c r="BY1567"/>
    </row>
    <row r="1568" spans="75:77" ht="12.75">
      <c r="BW1568"/>
      <c r="BX1568"/>
      <c r="BY1568"/>
    </row>
    <row r="1569" spans="75:77" ht="12.75">
      <c r="BW1569"/>
      <c r="BX1569"/>
      <c r="BY1569"/>
    </row>
    <row r="1570" spans="75:77" ht="12.75">
      <c r="BW1570"/>
      <c r="BX1570"/>
      <c r="BY1570"/>
    </row>
    <row r="1571" spans="75:77" ht="12.75">
      <c r="BW1571"/>
      <c r="BX1571"/>
      <c r="BY1571"/>
    </row>
    <row r="1572" spans="75:77" ht="12.75">
      <c r="BW1572"/>
      <c r="BX1572"/>
      <c r="BY1572"/>
    </row>
    <row r="1573" spans="75:77" ht="12.75">
      <c r="BW1573"/>
      <c r="BX1573"/>
      <c r="BY1573"/>
    </row>
    <row r="1574" spans="75:77" ht="12.75">
      <c r="BW1574"/>
      <c r="BX1574"/>
      <c r="BY1574"/>
    </row>
    <row r="1575" spans="75:77" ht="12.75">
      <c r="BW1575"/>
      <c r="BX1575"/>
      <c r="BY1575"/>
    </row>
    <row r="1576" spans="75:77" ht="12.75">
      <c r="BW1576"/>
      <c r="BX1576"/>
      <c r="BY1576"/>
    </row>
    <row r="1577" spans="75:77" ht="12.75">
      <c r="BW1577"/>
      <c r="BX1577"/>
      <c r="BY1577"/>
    </row>
    <row r="1578" spans="75:77" ht="12.75">
      <c r="BW1578"/>
      <c r="BX1578"/>
      <c r="BY1578"/>
    </row>
    <row r="1579" spans="75:77" ht="12.75">
      <c r="BW1579"/>
      <c r="BX1579"/>
      <c r="BY1579"/>
    </row>
    <row r="1580" spans="75:77" ht="12.75">
      <c r="BW1580"/>
      <c r="BX1580"/>
      <c r="BY1580"/>
    </row>
    <row r="1581" spans="75:77" ht="12.75">
      <c r="BW1581"/>
      <c r="BX1581"/>
      <c r="BY1581"/>
    </row>
    <row r="1582" spans="75:77" ht="12.75">
      <c r="BW1582"/>
      <c r="BX1582"/>
      <c r="BY1582"/>
    </row>
    <row r="1583" spans="75:77" ht="12.75">
      <c r="BW1583"/>
      <c r="BX1583"/>
      <c r="BY1583"/>
    </row>
    <row r="1584" spans="75:77" ht="12.75">
      <c r="BW1584"/>
      <c r="BX1584"/>
      <c r="BY1584"/>
    </row>
    <row r="1585" spans="75:77" ht="12.75">
      <c r="BW1585"/>
      <c r="BX1585"/>
      <c r="BY1585"/>
    </row>
    <row r="1586" spans="75:77" ht="12.75">
      <c r="BW1586"/>
      <c r="BX1586"/>
      <c r="BY1586"/>
    </row>
    <row r="1587" spans="75:77" ht="12.75">
      <c r="BW1587"/>
      <c r="BX1587"/>
      <c r="BY1587"/>
    </row>
    <row r="1588" spans="75:77" ht="12.75">
      <c r="BW1588"/>
      <c r="BX1588"/>
      <c r="BY1588"/>
    </row>
    <row r="1589" spans="75:77" ht="12.75">
      <c r="BW1589"/>
      <c r="BX1589"/>
      <c r="BY1589"/>
    </row>
    <row r="1590" spans="75:77" ht="12.75">
      <c r="BW1590"/>
      <c r="BX1590"/>
      <c r="BY1590"/>
    </row>
    <row r="1591" spans="75:77" ht="12.75">
      <c r="BW1591"/>
      <c r="BX1591"/>
      <c r="BY1591"/>
    </row>
    <row r="1592" spans="75:77" ht="12.75">
      <c r="BW1592"/>
      <c r="BX1592"/>
      <c r="BY1592"/>
    </row>
    <row r="1593" spans="75:77" ht="12.75">
      <c r="BW1593"/>
      <c r="BX1593"/>
      <c r="BY1593"/>
    </row>
    <row r="1594" spans="75:77" ht="12.75">
      <c r="BW1594"/>
      <c r="BX1594"/>
      <c r="BY1594"/>
    </row>
    <row r="1595" spans="75:77" ht="12.75">
      <c r="BW1595"/>
      <c r="BX1595"/>
      <c r="BY1595"/>
    </row>
    <row r="1596" spans="75:77" ht="12.75">
      <c r="BW1596"/>
      <c r="BX1596"/>
      <c r="BY1596"/>
    </row>
    <row r="1597" spans="75:77" ht="12.75">
      <c r="BW1597"/>
      <c r="BX1597"/>
      <c r="BY1597"/>
    </row>
    <row r="1598" spans="75:77" ht="12.75">
      <c r="BW1598"/>
      <c r="BX1598"/>
      <c r="BY1598"/>
    </row>
    <row r="1599" spans="75:77" ht="12.75">
      <c r="BW1599"/>
      <c r="BX1599"/>
      <c r="BY1599"/>
    </row>
    <row r="1600" spans="75:77" ht="12.75">
      <c r="BW1600"/>
      <c r="BX1600"/>
      <c r="BY1600"/>
    </row>
    <row r="1601" spans="75:77" ht="12.75">
      <c r="BW1601"/>
      <c r="BX1601"/>
      <c r="BY1601"/>
    </row>
    <row r="1602" spans="75:77" ht="12.75">
      <c r="BW1602"/>
      <c r="BX1602"/>
      <c r="BY1602"/>
    </row>
    <row r="1603" spans="75:77" ht="12.75">
      <c r="BW1603"/>
      <c r="BX1603"/>
      <c r="BY1603"/>
    </row>
    <row r="1604" spans="75:77" ht="12.75">
      <c r="BW1604"/>
      <c r="BX1604"/>
      <c r="BY1604"/>
    </row>
    <row r="1605" spans="75:77" ht="12.75">
      <c r="BW1605"/>
      <c r="BX1605"/>
      <c r="BY1605"/>
    </row>
    <row r="1606" spans="75:77" ht="12.75">
      <c r="BW1606"/>
      <c r="BX1606"/>
      <c r="BY1606"/>
    </row>
    <row r="1607" spans="75:77" ht="12.75">
      <c r="BW1607"/>
      <c r="BX1607"/>
      <c r="BY1607"/>
    </row>
    <row r="1608" spans="75:77" ht="12.75">
      <c r="BW1608"/>
      <c r="BX1608"/>
      <c r="BY1608"/>
    </row>
    <row r="1609" spans="75:77" ht="12.75">
      <c r="BW1609"/>
      <c r="BX1609"/>
      <c r="BY1609"/>
    </row>
    <row r="1610" spans="75:77" ht="12.75">
      <c r="BW1610"/>
      <c r="BX1610"/>
      <c r="BY1610"/>
    </row>
    <row r="1611" spans="75:77" ht="12.75">
      <c r="BW1611"/>
      <c r="BX1611"/>
      <c r="BY1611"/>
    </row>
    <row r="1612" spans="75:77" ht="12.75">
      <c r="BW1612"/>
      <c r="BX1612"/>
      <c r="BY1612"/>
    </row>
    <row r="1613" spans="75:77" ht="12.75">
      <c r="BW1613"/>
      <c r="BX1613"/>
      <c r="BY1613"/>
    </row>
    <row r="1614" spans="75:77" ht="12.75">
      <c r="BW1614"/>
      <c r="BX1614"/>
      <c r="BY1614"/>
    </row>
    <row r="1615" spans="75:77" ht="12.75">
      <c r="BW1615"/>
      <c r="BX1615"/>
      <c r="BY1615"/>
    </row>
    <row r="1616" spans="75:77" ht="12.75">
      <c r="BW1616"/>
      <c r="BX1616"/>
      <c r="BY1616"/>
    </row>
    <row r="1617" spans="75:77" ht="12.75">
      <c r="BW1617"/>
      <c r="BX1617"/>
      <c r="BY1617"/>
    </row>
    <row r="1618" spans="75:77" ht="12.75">
      <c r="BW1618"/>
      <c r="BX1618"/>
      <c r="BY1618"/>
    </row>
    <row r="1619" spans="75:77" ht="12.75">
      <c r="BW1619"/>
      <c r="BX1619"/>
      <c r="BY1619"/>
    </row>
    <row r="1620" spans="75:77" ht="12.75">
      <c r="BW1620"/>
      <c r="BX1620"/>
      <c r="BY1620"/>
    </row>
    <row r="1621" spans="75:77" ht="12.75">
      <c r="BW1621"/>
      <c r="BX1621"/>
      <c r="BY1621"/>
    </row>
    <row r="1622" spans="75:77" ht="12.75">
      <c r="BW1622"/>
      <c r="BX1622"/>
      <c r="BY1622"/>
    </row>
    <row r="1623" spans="75:77" ht="12.75">
      <c r="BW1623"/>
      <c r="BX1623"/>
      <c r="BY1623"/>
    </row>
    <row r="1624" spans="75:77" ht="12.75">
      <c r="BW1624"/>
      <c r="BX1624"/>
      <c r="BY1624"/>
    </row>
    <row r="1625" spans="75:77" ht="12.75">
      <c r="BW1625"/>
      <c r="BX1625"/>
      <c r="BY1625"/>
    </row>
    <row r="1626" spans="75:77" ht="12.75">
      <c r="BW1626"/>
      <c r="BX1626"/>
      <c r="BY1626"/>
    </row>
    <row r="1627" spans="75:77" ht="12.75">
      <c r="BW1627"/>
      <c r="BX1627"/>
      <c r="BY1627"/>
    </row>
    <row r="1628" spans="75:77" ht="12.75">
      <c r="BW1628"/>
      <c r="BX1628"/>
      <c r="BY1628"/>
    </row>
    <row r="1629" spans="75:77" ht="12.75">
      <c r="BW1629"/>
      <c r="BX1629"/>
      <c r="BY1629"/>
    </row>
    <row r="1630" spans="75:77" ht="12.75">
      <c r="BW1630"/>
      <c r="BX1630"/>
      <c r="BY1630"/>
    </row>
    <row r="1631" spans="75:77" ht="12.75">
      <c r="BW1631"/>
      <c r="BX1631"/>
      <c r="BY1631"/>
    </row>
    <row r="1632" spans="75:77" ht="12.75">
      <c r="BW1632"/>
      <c r="BX1632"/>
      <c r="BY1632"/>
    </row>
    <row r="1633" spans="75:77" ht="12.75">
      <c r="BW1633"/>
      <c r="BX1633"/>
      <c r="BY1633"/>
    </row>
    <row r="1634" spans="75:77" ht="12.75">
      <c r="BW1634"/>
      <c r="BX1634"/>
      <c r="BY1634"/>
    </row>
    <row r="1635" spans="75:77" ht="12.75">
      <c r="BW1635"/>
      <c r="BX1635"/>
      <c r="BY1635"/>
    </row>
    <row r="1636" spans="75:77" ht="12.75">
      <c r="BW1636"/>
      <c r="BX1636"/>
      <c r="BY1636"/>
    </row>
    <row r="1637" spans="75:77" ht="12.75">
      <c r="BW1637"/>
      <c r="BX1637"/>
      <c r="BY1637"/>
    </row>
    <row r="1638" spans="75:77" ht="12.75">
      <c r="BW1638"/>
      <c r="BX1638"/>
      <c r="BY1638"/>
    </row>
    <row r="1639" spans="75:77" ht="12.75">
      <c r="BW1639"/>
      <c r="BX1639"/>
      <c r="BY1639"/>
    </row>
    <row r="1640" spans="75:77" ht="12.75">
      <c r="BW1640"/>
      <c r="BX1640"/>
      <c r="BY1640"/>
    </row>
    <row r="1641" spans="75:77" ht="12.75">
      <c r="BW1641"/>
      <c r="BX1641"/>
      <c r="BY1641"/>
    </row>
    <row r="1642" spans="75:77" ht="12.75">
      <c r="BW1642"/>
      <c r="BX1642"/>
      <c r="BY1642"/>
    </row>
    <row r="1643" spans="75:77" ht="12.75">
      <c r="BW1643"/>
      <c r="BX1643"/>
      <c r="BY1643"/>
    </row>
    <row r="1644" spans="75:77" ht="12.75">
      <c r="BW1644"/>
      <c r="BX1644"/>
      <c r="BY1644"/>
    </row>
    <row r="1645" spans="75:77" ht="12.75">
      <c r="BW1645"/>
      <c r="BX1645"/>
      <c r="BY1645"/>
    </row>
    <row r="1646" spans="75:77" ht="12.75">
      <c r="BW1646"/>
      <c r="BX1646"/>
      <c r="BY1646"/>
    </row>
    <row r="1647" spans="75:77" ht="12.75">
      <c r="BW1647"/>
      <c r="BX1647"/>
      <c r="BY1647"/>
    </row>
    <row r="1648" spans="75:77" ht="12.75">
      <c r="BW1648"/>
      <c r="BX1648"/>
      <c r="BY1648"/>
    </row>
    <row r="1649" spans="75:77" ht="12.75">
      <c r="BW1649"/>
      <c r="BX1649"/>
      <c r="BY1649"/>
    </row>
    <row r="1650" spans="75:77" ht="12.75">
      <c r="BW1650"/>
      <c r="BX1650"/>
      <c r="BY1650"/>
    </row>
    <row r="1651" spans="75:77" ht="12.75">
      <c r="BW1651"/>
      <c r="BX1651"/>
      <c r="BY1651"/>
    </row>
    <row r="1652" spans="75:77" ht="12.75">
      <c r="BW1652"/>
      <c r="BX1652"/>
      <c r="BY1652"/>
    </row>
    <row r="1653" spans="75:77" ht="12.75">
      <c r="BW1653"/>
      <c r="BX1653"/>
      <c r="BY1653"/>
    </row>
    <row r="1654" spans="75:77" ht="12.75">
      <c r="BW1654"/>
      <c r="BX1654"/>
      <c r="BY1654"/>
    </row>
    <row r="1655" spans="75:77" ht="12.75">
      <c r="BW1655"/>
      <c r="BX1655"/>
      <c r="BY1655"/>
    </row>
    <row r="1656" spans="75:77" ht="12.75">
      <c r="BW1656"/>
      <c r="BX1656"/>
      <c r="BY1656"/>
    </row>
    <row r="1657" spans="75:77" ht="12.75">
      <c r="BW1657"/>
      <c r="BX1657"/>
      <c r="BY1657"/>
    </row>
    <row r="1658" spans="75:77" ht="12.75">
      <c r="BW1658"/>
      <c r="BX1658"/>
      <c r="BY1658"/>
    </row>
    <row r="1659" spans="75:77" ht="12.75">
      <c r="BW1659"/>
      <c r="BX1659"/>
      <c r="BY1659"/>
    </row>
    <row r="1660" spans="75:77" ht="12.75">
      <c r="BW1660"/>
      <c r="BX1660"/>
      <c r="BY1660"/>
    </row>
    <row r="1661" spans="75:77" ht="12.75">
      <c r="BW1661"/>
      <c r="BX1661"/>
      <c r="BY1661"/>
    </row>
    <row r="1662" spans="75:77" ht="12.75">
      <c r="BW1662"/>
      <c r="BX1662"/>
      <c r="BY1662"/>
    </row>
    <row r="1663" spans="75:77" ht="12.75">
      <c r="BW1663"/>
      <c r="BX1663"/>
      <c r="BY1663"/>
    </row>
    <row r="1664" spans="75:77" ht="12.75">
      <c r="BW1664"/>
      <c r="BX1664"/>
      <c r="BY1664"/>
    </row>
    <row r="1665" spans="75:77" ht="12.75">
      <c r="BW1665"/>
      <c r="BX1665"/>
      <c r="BY1665"/>
    </row>
    <row r="1666" spans="75:77" ht="12.75">
      <c r="BW1666"/>
      <c r="BX1666"/>
      <c r="BY1666"/>
    </row>
    <row r="1667" spans="75:77" ht="12.75">
      <c r="BW1667"/>
      <c r="BX1667"/>
      <c r="BY1667"/>
    </row>
    <row r="1668" spans="75:77" ht="12.75">
      <c r="BW1668"/>
      <c r="BX1668"/>
      <c r="BY1668"/>
    </row>
    <row r="1669" spans="75:77" ht="12.75">
      <c r="BW1669"/>
      <c r="BX1669"/>
      <c r="BY1669"/>
    </row>
    <row r="1670" spans="75:77" ht="12.75">
      <c r="BW1670"/>
      <c r="BX1670"/>
      <c r="BY1670"/>
    </row>
    <row r="1671" spans="75:77" ht="12.75">
      <c r="BW1671"/>
      <c r="BX1671"/>
      <c r="BY1671"/>
    </row>
    <row r="1672" spans="75:77" ht="12.75">
      <c r="BW1672"/>
      <c r="BX1672"/>
      <c r="BY1672"/>
    </row>
    <row r="1673" spans="75:77" ht="12.75">
      <c r="BW1673"/>
      <c r="BX1673"/>
      <c r="BY1673"/>
    </row>
    <row r="1674" spans="75:77" ht="12.75">
      <c r="BW1674"/>
      <c r="BX1674"/>
      <c r="BY1674"/>
    </row>
    <row r="1675" spans="75:77" ht="12.75">
      <c r="BW1675"/>
      <c r="BX1675"/>
      <c r="BY1675"/>
    </row>
    <row r="1676" spans="75:77" ht="12.75">
      <c r="BW1676"/>
      <c r="BX1676"/>
      <c r="BY1676"/>
    </row>
    <row r="1677" spans="75:77" ht="12.75">
      <c r="BW1677"/>
      <c r="BX1677"/>
      <c r="BY1677"/>
    </row>
    <row r="1678" spans="75:77" ht="12.75">
      <c r="BW1678"/>
      <c r="BX1678"/>
      <c r="BY1678"/>
    </row>
    <row r="1679" spans="75:77" ht="12.75">
      <c r="BW1679"/>
      <c r="BX1679"/>
      <c r="BY1679"/>
    </row>
    <row r="1680" spans="75:77" ht="12.75">
      <c r="BW1680"/>
      <c r="BX1680"/>
      <c r="BY1680"/>
    </row>
    <row r="1681" spans="75:77" ht="12.75">
      <c r="BW1681"/>
      <c r="BX1681"/>
      <c r="BY1681"/>
    </row>
    <row r="1682" spans="75:77" ht="12.75">
      <c r="BW1682"/>
      <c r="BX1682"/>
      <c r="BY1682"/>
    </row>
    <row r="1683" spans="75:77" ht="12.75">
      <c r="BW1683"/>
      <c r="BX1683"/>
      <c r="BY1683"/>
    </row>
    <row r="1684" spans="75:77" ht="12.75">
      <c r="BW1684"/>
      <c r="BX1684"/>
      <c r="BY1684"/>
    </row>
    <row r="1685" spans="75:77" ht="12.75">
      <c r="BW1685"/>
      <c r="BX1685"/>
      <c r="BY1685"/>
    </row>
    <row r="1686" spans="75:77" ht="12.75">
      <c r="BW1686"/>
      <c r="BX1686"/>
      <c r="BY1686"/>
    </row>
    <row r="1687" spans="75:77" ht="12.75">
      <c r="BW1687"/>
      <c r="BX1687"/>
      <c r="BY1687"/>
    </row>
    <row r="1688" spans="75:77" ht="12.75">
      <c r="BW1688"/>
      <c r="BX1688"/>
      <c r="BY1688"/>
    </row>
    <row r="1689" spans="75:77" ht="12.75">
      <c r="BW1689"/>
      <c r="BX1689"/>
      <c r="BY1689"/>
    </row>
    <row r="1690" spans="75:77" ht="12.75">
      <c r="BW1690"/>
      <c r="BX1690"/>
      <c r="BY1690"/>
    </row>
    <row r="1691" spans="75:77" ht="12.75">
      <c r="BW1691"/>
      <c r="BX1691"/>
      <c r="BY1691"/>
    </row>
    <row r="1692" spans="75:77" ht="12.75">
      <c r="BW1692"/>
      <c r="BX1692"/>
      <c r="BY1692"/>
    </row>
    <row r="1693" spans="75:77" ht="12.75">
      <c r="BW1693"/>
      <c r="BX1693"/>
      <c r="BY1693"/>
    </row>
    <row r="1694" spans="75:77" ht="12.75">
      <c r="BW1694"/>
      <c r="BX1694"/>
      <c r="BY1694"/>
    </row>
    <row r="1695" spans="75:77" ht="12.75">
      <c r="BW1695"/>
      <c r="BX1695"/>
      <c r="BY1695"/>
    </row>
    <row r="1696" spans="75:77" ht="12.75">
      <c r="BW1696"/>
      <c r="BX1696"/>
      <c r="BY1696"/>
    </row>
    <row r="1697" spans="75:77" ht="12.75">
      <c r="BW1697"/>
      <c r="BX1697"/>
      <c r="BY1697"/>
    </row>
    <row r="1698" spans="75:77" ht="12.75">
      <c r="BW1698"/>
      <c r="BX1698"/>
      <c r="BY1698"/>
    </row>
    <row r="1699" spans="75:77" ht="12.75">
      <c r="BW1699"/>
      <c r="BX1699"/>
      <c r="BY1699"/>
    </row>
    <row r="1700" spans="75:77" ht="12.75">
      <c r="BW1700"/>
      <c r="BX1700"/>
      <c r="BY1700"/>
    </row>
    <row r="1701" spans="75:77" ht="12.75">
      <c r="BW1701"/>
      <c r="BX1701"/>
      <c r="BY1701"/>
    </row>
    <row r="1702" spans="75:77" ht="12.75">
      <c r="BW1702"/>
      <c r="BX1702"/>
      <c r="BY1702"/>
    </row>
    <row r="1703" spans="75:77" ht="12.75">
      <c r="BW1703"/>
      <c r="BX1703"/>
      <c r="BY1703"/>
    </row>
    <row r="1704" spans="75:77" ht="12.75">
      <c r="BW1704"/>
      <c r="BX1704"/>
      <c r="BY1704"/>
    </row>
    <row r="1705" spans="75:77" ht="12.75">
      <c r="BW1705"/>
      <c r="BX1705"/>
      <c r="BY1705"/>
    </row>
    <row r="1706" spans="75:77" ht="12.75">
      <c r="BW1706"/>
      <c r="BX1706"/>
      <c r="BY1706"/>
    </row>
    <row r="1707" spans="75:77" ht="12.75">
      <c r="BW1707"/>
      <c r="BX1707"/>
      <c r="BY1707"/>
    </row>
    <row r="1708" spans="75:77" ht="12.75">
      <c r="BW1708"/>
      <c r="BX1708"/>
      <c r="BY1708"/>
    </row>
    <row r="1709" spans="75:77" ht="12.75">
      <c r="BW1709"/>
      <c r="BX1709"/>
      <c r="BY1709"/>
    </row>
    <row r="1710" spans="75:77" ht="12.75">
      <c r="BW1710"/>
      <c r="BX1710"/>
      <c r="BY1710"/>
    </row>
    <row r="1711" spans="75:77" ht="12.75">
      <c r="BW1711"/>
      <c r="BX1711"/>
      <c r="BY1711"/>
    </row>
    <row r="1712" spans="75:77" ht="12.75">
      <c r="BW1712"/>
      <c r="BX1712"/>
      <c r="BY1712"/>
    </row>
    <row r="1713" spans="75:77" ht="12.75">
      <c r="BW1713"/>
      <c r="BX1713"/>
      <c r="BY1713"/>
    </row>
    <row r="1714" spans="75:77" ht="12.75">
      <c r="BW1714"/>
      <c r="BX1714"/>
      <c r="BY1714"/>
    </row>
    <row r="1715" spans="75:77" ht="12.75">
      <c r="BW1715"/>
      <c r="BX1715"/>
      <c r="BY1715"/>
    </row>
    <row r="1716" spans="75:77" ht="12.75">
      <c r="BW1716"/>
      <c r="BX1716"/>
      <c r="BY1716"/>
    </row>
    <row r="1717" spans="75:77" ht="12.75">
      <c r="BW1717"/>
      <c r="BX1717"/>
      <c r="BY1717"/>
    </row>
    <row r="1718" spans="75:77" ht="12.75">
      <c r="BW1718"/>
      <c r="BX1718"/>
      <c r="BY1718"/>
    </row>
    <row r="1719" spans="75:77" ht="12.75">
      <c r="BW1719"/>
      <c r="BX1719"/>
      <c r="BY1719"/>
    </row>
    <row r="1720" spans="75:77" ht="12.75">
      <c r="BW1720"/>
      <c r="BX1720"/>
      <c r="BY1720"/>
    </row>
    <row r="1721" spans="75:77" ht="12.75">
      <c r="BW1721"/>
      <c r="BX1721"/>
      <c r="BY1721"/>
    </row>
    <row r="1722" spans="75:77" ht="12.75">
      <c r="BW1722"/>
      <c r="BX1722"/>
      <c r="BY1722"/>
    </row>
    <row r="1723" spans="75:77" ht="12.75">
      <c r="BW1723"/>
      <c r="BX1723"/>
      <c r="BY1723"/>
    </row>
    <row r="1724" spans="75:77" ht="12.75">
      <c r="BW1724"/>
      <c r="BX1724"/>
      <c r="BY1724"/>
    </row>
    <row r="1725" spans="75:77" ht="12.75">
      <c r="BW1725"/>
      <c r="BX1725"/>
      <c r="BY1725"/>
    </row>
    <row r="1726" spans="75:77" ht="12.75">
      <c r="BW1726"/>
      <c r="BX1726"/>
      <c r="BY1726"/>
    </row>
    <row r="1727" spans="75:77" ht="12.75">
      <c r="BW1727"/>
      <c r="BX1727"/>
      <c r="BY1727"/>
    </row>
    <row r="1728" spans="75:77" ht="12.75">
      <c r="BW1728"/>
      <c r="BX1728"/>
      <c r="BY1728"/>
    </row>
    <row r="1729" spans="75:77" ht="12.75">
      <c r="BW1729"/>
      <c r="BX1729"/>
      <c r="BY1729"/>
    </row>
    <row r="1730" spans="75:77" ht="12.75">
      <c r="BW1730"/>
      <c r="BX1730"/>
      <c r="BY1730"/>
    </row>
    <row r="1731" spans="75:77" ht="12.75">
      <c r="BW1731"/>
      <c r="BX1731"/>
      <c r="BY1731"/>
    </row>
    <row r="1732" spans="75:77" ht="12.75">
      <c r="BW1732"/>
      <c r="BX1732"/>
      <c r="BY1732"/>
    </row>
    <row r="1733" spans="75:77" ht="12.75">
      <c r="BW1733"/>
      <c r="BX1733"/>
      <c r="BY1733"/>
    </row>
    <row r="1734" spans="75:77" ht="12.75">
      <c r="BW1734"/>
      <c r="BX1734"/>
      <c r="BY1734"/>
    </row>
    <row r="1735" spans="75:77" ht="12.75">
      <c r="BW1735"/>
      <c r="BX1735"/>
      <c r="BY1735"/>
    </row>
    <row r="1736" spans="75:77" ht="12.75">
      <c r="BW1736"/>
      <c r="BX1736"/>
      <c r="BY1736"/>
    </row>
    <row r="1737" spans="75:77" ht="12.75">
      <c r="BW1737"/>
      <c r="BX1737"/>
      <c r="BY1737"/>
    </row>
    <row r="1738" spans="75:77" ht="12.75">
      <c r="BW1738"/>
      <c r="BX1738"/>
      <c r="BY1738"/>
    </row>
    <row r="1739" spans="75:77" ht="12.75">
      <c r="BW1739"/>
      <c r="BX1739"/>
      <c r="BY1739"/>
    </row>
    <row r="1740" spans="75:77" ht="12.75">
      <c r="BW1740"/>
      <c r="BX1740"/>
      <c r="BY1740"/>
    </row>
    <row r="1741" spans="75:77" ht="12.75">
      <c r="BW1741"/>
      <c r="BX1741"/>
      <c r="BY1741"/>
    </row>
    <row r="1742" spans="75:77" ht="12.75">
      <c r="BW1742"/>
      <c r="BX1742"/>
      <c r="BY1742"/>
    </row>
    <row r="1743" spans="75:77" ht="12.75">
      <c r="BW1743"/>
      <c r="BX1743"/>
      <c r="BY1743"/>
    </row>
    <row r="1744" spans="75:77" ht="12.75">
      <c r="BW1744"/>
      <c r="BX1744"/>
      <c r="BY1744"/>
    </row>
    <row r="1745" spans="75:77" ht="12.75">
      <c r="BW1745"/>
      <c r="BX1745"/>
      <c r="BY1745"/>
    </row>
    <row r="1746" spans="75:77" ht="12.75">
      <c r="BW1746"/>
      <c r="BX1746"/>
      <c r="BY1746"/>
    </row>
    <row r="1747" spans="75:77" ht="12.75">
      <c r="BW1747"/>
      <c r="BX1747"/>
      <c r="BY1747"/>
    </row>
    <row r="1748" spans="75:77" ht="12.75">
      <c r="BW1748"/>
      <c r="BX1748"/>
      <c r="BY1748"/>
    </row>
    <row r="1749" spans="75:77" ht="12.75">
      <c r="BW1749"/>
      <c r="BX1749"/>
      <c r="BY1749"/>
    </row>
    <row r="1750" spans="75:77" ht="12.75">
      <c r="BW1750"/>
      <c r="BX1750"/>
      <c r="BY1750"/>
    </row>
    <row r="1751" spans="75:77" ht="12.75">
      <c r="BW1751"/>
      <c r="BX1751"/>
      <c r="BY1751"/>
    </row>
    <row r="1752" spans="75:77" ht="12.75">
      <c r="BW1752"/>
      <c r="BX1752"/>
      <c r="BY1752"/>
    </row>
    <row r="1753" spans="75:77" ht="12.75">
      <c r="BW1753"/>
      <c r="BX1753"/>
      <c r="BY1753"/>
    </row>
    <row r="1754" spans="75:77" ht="12.75">
      <c r="BW1754"/>
      <c r="BX1754"/>
      <c r="BY1754"/>
    </row>
    <row r="1755" spans="75:77" ht="12.75">
      <c r="BW1755"/>
      <c r="BX1755"/>
      <c r="BY1755"/>
    </row>
    <row r="1756" spans="75:77" ht="12.75">
      <c r="BW1756"/>
      <c r="BX1756"/>
      <c r="BY1756"/>
    </row>
    <row r="1757" spans="75:77" ht="12.75">
      <c r="BW1757"/>
      <c r="BX1757"/>
      <c r="BY1757"/>
    </row>
    <row r="1758" spans="75:77" ht="12.75">
      <c r="BW1758"/>
      <c r="BX1758"/>
      <c r="BY1758"/>
    </row>
    <row r="1759" spans="75:77" ht="12.75">
      <c r="BW1759"/>
      <c r="BX1759"/>
      <c r="BY1759"/>
    </row>
    <row r="1760" spans="75:77" ht="12.75">
      <c r="BW1760"/>
      <c r="BX1760"/>
      <c r="BY1760"/>
    </row>
    <row r="1761" spans="75:77" ht="12.75">
      <c r="BW1761"/>
      <c r="BX1761"/>
      <c r="BY1761"/>
    </row>
    <row r="1762" spans="75:77" ht="12.75">
      <c r="BW1762"/>
      <c r="BX1762"/>
      <c r="BY1762"/>
    </row>
    <row r="1763" spans="75:77" ht="12.75">
      <c r="BW1763"/>
      <c r="BX1763"/>
      <c r="BY1763"/>
    </row>
    <row r="1764" spans="75:77" ht="12.75">
      <c r="BW1764"/>
      <c r="BX1764"/>
      <c r="BY1764"/>
    </row>
    <row r="1765" spans="75:77" ht="12.75">
      <c r="BW1765"/>
      <c r="BX1765"/>
      <c r="BY1765"/>
    </row>
    <row r="1766" spans="75:77" ht="12.75">
      <c r="BW1766"/>
      <c r="BX1766"/>
      <c r="BY1766"/>
    </row>
    <row r="1767" spans="75:77" ht="12.75">
      <c r="BW1767"/>
      <c r="BX1767"/>
      <c r="BY1767"/>
    </row>
    <row r="1768" spans="75:77" ht="12.75">
      <c r="BW1768"/>
      <c r="BX1768"/>
      <c r="BY1768"/>
    </row>
    <row r="1769" spans="75:77" ht="12.75">
      <c r="BW1769"/>
      <c r="BX1769"/>
      <c r="BY1769"/>
    </row>
    <row r="1770" spans="75:77" ht="12.75">
      <c r="BW1770"/>
      <c r="BX1770"/>
      <c r="BY1770"/>
    </row>
    <row r="1771" spans="75:77" ht="12.75">
      <c r="BW1771"/>
      <c r="BX1771"/>
      <c r="BY1771"/>
    </row>
    <row r="1772" spans="75:77" ht="12.75">
      <c r="BW1772"/>
      <c r="BX1772"/>
      <c r="BY1772"/>
    </row>
    <row r="1773" spans="75:77" ht="12.75">
      <c r="BW1773"/>
      <c r="BX1773"/>
      <c r="BY1773"/>
    </row>
    <row r="1774" spans="75:77" ht="12.75">
      <c r="BW1774"/>
      <c r="BX1774"/>
      <c r="BY1774"/>
    </row>
    <row r="1775" spans="75:77" ht="12.75">
      <c r="BW1775"/>
      <c r="BX1775"/>
      <c r="BY1775"/>
    </row>
    <row r="1776" spans="75:77" ht="12.75">
      <c r="BW1776"/>
      <c r="BX1776"/>
      <c r="BY1776"/>
    </row>
    <row r="1777" spans="75:77" ht="12.75">
      <c r="BW1777"/>
      <c r="BX1777"/>
      <c r="BY1777"/>
    </row>
    <row r="1778" spans="75:77" ht="12.75">
      <c r="BW1778"/>
      <c r="BX1778"/>
      <c r="BY1778"/>
    </row>
    <row r="1779" spans="75:77" ht="12.75">
      <c r="BW1779"/>
      <c r="BX1779"/>
      <c r="BY1779"/>
    </row>
    <row r="1780" spans="75:77" ht="12.75">
      <c r="BW1780"/>
      <c r="BX1780"/>
      <c r="BY1780"/>
    </row>
    <row r="1781" spans="75:77" ht="12.75">
      <c r="BW1781"/>
      <c r="BX1781"/>
      <c r="BY1781"/>
    </row>
    <row r="1782" spans="75:77" ht="12.75">
      <c r="BW1782"/>
      <c r="BX1782"/>
      <c r="BY1782"/>
    </row>
    <row r="1783" spans="75:77" ht="12.75">
      <c r="BW1783"/>
      <c r="BX1783"/>
      <c r="BY1783"/>
    </row>
    <row r="1784" spans="75:77" ht="12.75">
      <c r="BW1784"/>
      <c r="BX1784"/>
      <c r="BY1784"/>
    </row>
    <row r="1785" spans="75:77" ht="12.75">
      <c r="BW1785"/>
      <c r="BX1785"/>
      <c r="BY1785"/>
    </row>
    <row r="1786" spans="75:77" ht="12.75">
      <c r="BW1786"/>
      <c r="BX1786"/>
      <c r="BY1786"/>
    </row>
    <row r="1787" spans="75:77" ht="12.75">
      <c r="BW1787"/>
      <c r="BX1787"/>
      <c r="BY1787"/>
    </row>
    <row r="1788" spans="75:77" ht="12.75">
      <c r="BW1788"/>
      <c r="BX1788"/>
      <c r="BY1788"/>
    </row>
    <row r="1789" spans="75:77" ht="12.75">
      <c r="BW1789"/>
      <c r="BX1789"/>
      <c r="BY1789"/>
    </row>
    <row r="1790" spans="75:77" ht="12.75">
      <c r="BW1790"/>
      <c r="BX1790"/>
      <c r="BY1790"/>
    </row>
    <row r="1791" spans="75:77" ht="12.75">
      <c r="BW1791"/>
      <c r="BX1791"/>
      <c r="BY1791"/>
    </row>
    <row r="1792" spans="75:77" ht="12.75">
      <c r="BW1792"/>
      <c r="BX1792"/>
      <c r="BY1792"/>
    </row>
    <row r="1793" spans="75:77" ht="12.75">
      <c r="BW1793"/>
      <c r="BX1793"/>
      <c r="BY1793"/>
    </row>
    <row r="1794" spans="75:77" ht="12.75">
      <c r="BW1794"/>
      <c r="BX1794"/>
      <c r="BY1794"/>
    </row>
    <row r="1795" spans="75:77" ht="12.75">
      <c r="BW1795"/>
      <c r="BX1795"/>
      <c r="BY1795"/>
    </row>
    <row r="1796" spans="75:77" ht="12.75">
      <c r="BW1796"/>
      <c r="BX1796"/>
      <c r="BY1796"/>
    </row>
    <row r="1797" spans="75:77" ht="12.75">
      <c r="BW1797"/>
      <c r="BX1797"/>
      <c r="BY1797"/>
    </row>
    <row r="1798" spans="75:77" ht="12.75">
      <c r="BW1798"/>
      <c r="BX1798"/>
      <c r="BY1798"/>
    </row>
    <row r="1799" spans="75:77" ht="12.75">
      <c r="BW1799"/>
      <c r="BX1799"/>
      <c r="BY1799"/>
    </row>
    <row r="1800" spans="75:77" ht="12.75">
      <c r="BW1800"/>
      <c r="BX1800"/>
      <c r="BY1800"/>
    </row>
    <row r="1801" spans="75:77" ht="12.75">
      <c r="BW1801"/>
      <c r="BX1801"/>
      <c r="BY1801"/>
    </row>
    <row r="1802" spans="75:77" ht="12.75">
      <c r="BW1802"/>
      <c r="BX1802"/>
      <c r="BY1802"/>
    </row>
    <row r="1803" spans="75:77" ht="12.75">
      <c r="BW1803"/>
      <c r="BX1803"/>
      <c r="BY1803"/>
    </row>
    <row r="1804" spans="75:77" ht="12.75">
      <c r="BW1804"/>
      <c r="BX1804"/>
      <c r="BY1804"/>
    </row>
    <row r="1805" spans="75:77" ht="12.75">
      <c r="BW1805"/>
      <c r="BX1805"/>
      <c r="BY1805"/>
    </row>
    <row r="1806" spans="75:77" ht="12.75">
      <c r="BW1806"/>
      <c r="BX1806"/>
      <c r="BY1806"/>
    </row>
    <row r="1807" spans="75:77" ht="12.75">
      <c r="BW1807"/>
      <c r="BX1807"/>
      <c r="BY1807"/>
    </row>
    <row r="1808" spans="75:77" ht="12.75">
      <c r="BW1808"/>
      <c r="BX1808"/>
      <c r="BY1808"/>
    </row>
    <row r="1809" spans="75:77" ht="12.75">
      <c r="BW1809"/>
      <c r="BX1809"/>
      <c r="BY1809"/>
    </row>
    <row r="1810" spans="75:77" ht="12.75">
      <c r="BW1810"/>
      <c r="BX1810"/>
      <c r="BY1810"/>
    </row>
    <row r="1811" spans="75:77" ht="12.75">
      <c r="BW1811"/>
      <c r="BX1811"/>
      <c r="BY1811"/>
    </row>
    <row r="1812" spans="75:77" ht="12.75">
      <c r="BW1812"/>
      <c r="BX1812"/>
      <c r="BY1812"/>
    </row>
    <row r="1813" spans="75:77" ht="12.75">
      <c r="BW1813"/>
      <c r="BX1813"/>
      <c r="BY1813"/>
    </row>
    <row r="1814" spans="75:77" ht="12.75">
      <c r="BW1814"/>
      <c r="BX1814"/>
      <c r="BY1814"/>
    </row>
    <row r="1815" spans="75:77" ht="12.75">
      <c r="BW1815"/>
      <c r="BX1815"/>
      <c r="BY1815"/>
    </row>
    <row r="1816" spans="75:77" ht="12.75">
      <c r="BW1816"/>
      <c r="BX1816"/>
      <c r="BY1816"/>
    </row>
    <row r="1817" spans="75:77" ht="12.75">
      <c r="BW1817"/>
      <c r="BX1817"/>
      <c r="BY1817"/>
    </row>
    <row r="1818" spans="75:77" ht="12.75">
      <c r="BW1818"/>
      <c r="BX1818"/>
      <c r="BY1818"/>
    </row>
    <row r="1819" spans="75:77" ht="12.75">
      <c r="BW1819"/>
      <c r="BX1819"/>
      <c r="BY1819"/>
    </row>
    <row r="1820" spans="75:77" ht="12.75">
      <c r="BW1820"/>
      <c r="BX1820"/>
      <c r="BY1820"/>
    </row>
    <row r="1821" spans="75:77" ht="12.75">
      <c r="BW1821"/>
      <c r="BX1821"/>
      <c r="BY1821"/>
    </row>
    <row r="1822" spans="75:77" ht="12.75">
      <c r="BW1822"/>
      <c r="BX1822"/>
      <c r="BY1822"/>
    </row>
    <row r="1823" spans="75:77" ht="12.75">
      <c r="BW1823"/>
      <c r="BX1823"/>
      <c r="BY1823"/>
    </row>
    <row r="1824" spans="75:77" ht="12.75">
      <c r="BW1824"/>
      <c r="BX1824"/>
      <c r="BY1824"/>
    </row>
    <row r="1825" spans="75:77" ht="12.75">
      <c r="BW1825"/>
      <c r="BX1825"/>
      <c r="BY1825"/>
    </row>
    <row r="1826" spans="75:77" ht="12.75">
      <c r="BW1826"/>
      <c r="BX1826"/>
      <c r="BY1826"/>
    </row>
    <row r="1827" spans="75:77" ht="12.75">
      <c r="BW1827"/>
      <c r="BX1827"/>
      <c r="BY1827"/>
    </row>
    <row r="1828" spans="75:77" ht="12.75">
      <c r="BW1828"/>
      <c r="BX1828"/>
      <c r="BY1828"/>
    </row>
    <row r="1829" spans="75:77" ht="12.75">
      <c r="BW1829"/>
      <c r="BX1829"/>
      <c r="BY1829"/>
    </row>
    <row r="1830" spans="75:77" ht="12.75">
      <c r="BW1830"/>
      <c r="BX1830"/>
      <c r="BY1830"/>
    </row>
    <row r="1831" spans="75:77" ht="12.75">
      <c r="BW1831"/>
      <c r="BX1831"/>
      <c r="BY1831"/>
    </row>
    <row r="1832" spans="75:77" ht="12.75">
      <c r="BW1832"/>
      <c r="BX1832"/>
      <c r="BY1832"/>
    </row>
    <row r="1833" spans="75:77" ht="12.75">
      <c r="BW1833"/>
      <c r="BX1833"/>
      <c r="BY1833"/>
    </row>
    <row r="1834" spans="75:77" ht="12.75">
      <c r="BW1834"/>
      <c r="BX1834"/>
      <c r="BY1834"/>
    </row>
    <row r="1835" spans="75:77" ht="12.75">
      <c r="BW1835"/>
      <c r="BX1835"/>
      <c r="BY1835"/>
    </row>
    <row r="1836" spans="75:77" ht="12.75">
      <c r="BW1836"/>
      <c r="BX1836"/>
      <c r="BY1836"/>
    </row>
    <row r="1837" spans="75:77" ht="12.75">
      <c r="BW1837"/>
      <c r="BX1837"/>
      <c r="BY1837"/>
    </row>
    <row r="1838" spans="75:77" ht="12.75">
      <c r="BW1838"/>
      <c r="BX1838"/>
      <c r="BY1838"/>
    </row>
    <row r="1839" spans="75:77" ht="12.75">
      <c r="BW1839"/>
      <c r="BX1839"/>
      <c r="BY1839"/>
    </row>
    <row r="1840" spans="75:77" ht="12.75">
      <c r="BW1840"/>
      <c r="BX1840"/>
      <c r="BY1840"/>
    </row>
    <row r="1841" spans="75:77" ht="12.75">
      <c r="BW1841"/>
      <c r="BX1841"/>
      <c r="BY1841"/>
    </row>
    <row r="1842" spans="75:77" ht="12.75">
      <c r="BW1842"/>
      <c r="BX1842"/>
      <c r="BY1842"/>
    </row>
    <row r="1843" spans="75:77" ht="12.75">
      <c r="BW1843"/>
      <c r="BX1843"/>
      <c r="BY1843"/>
    </row>
    <row r="1844" spans="75:77" ht="12.75">
      <c r="BW1844"/>
      <c r="BX1844"/>
      <c r="BY1844"/>
    </row>
    <row r="1845" spans="75:77" ht="12.75">
      <c r="BW1845"/>
      <c r="BX1845"/>
      <c r="BY1845"/>
    </row>
    <row r="1846" spans="75:77" ht="12.75">
      <c r="BW1846"/>
      <c r="BX1846"/>
      <c r="BY1846"/>
    </row>
    <row r="1847" spans="75:77" ht="12.75">
      <c r="BW1847"/>
      <c r="BX1847"/>
      <c r="BY1847"/>
    </row>
    <row r="1848" spans="75:77" ht="12.75">
      <c r="BW1848"/>
      <c r="BX1848"/>
      <c r="BY1848"/>
    </row>
    <row r="1849" spans="75:77" ht="12.75">
      <c r="BW1849"/>
      <c r="BX1849"/>
      <c r="BY1849"/>
    </row>
    <row r="1850" spans="75:77" ht="12.75">
      <c r="BW1850"/>
      <c r="BX1850"/>
      <c r="BY1850"/>
    </row>
    <row r="1851" spans="75:77" ht="12.75">
      <c r="BW1851"/>
      <c r="BX1851"/>
      <c r="BY1851"/>
    </row>
    <row r="1852" spans="75:77" ht="12.75">
      <c r="BW1852"/>
      <c r="BX1852"/>
      <c r="BY1852"/>
    </row>
    <row r="1853" spans="75:77" ht="12.75">
      <c r="BW1853"/>
      <c r="BX1853"/>
      <c r="BY1853"/>
    </row>
    <row r="1854" spans="75:77" ht="12.75">
      <c r="BW1854"/>
      <c r="BX1854"/>
      <c r="BY1854"/>
    </row>
    <row r="1855" spans="75:77" ht="12.75">
      <c r="BW1855"/>
      <c r="BX1855"/>
      <c r="BY1855"/>
    </row>
    <row r="1856" spans="75:77" ht="12.75">
      <c r="BW1856"/>
      <c r="BX1856"/>
      <c r="BY1856"/>
    </row>
    <row r="1857" spans="75:77" ht="12.75">
      <c r="BW1857"/>
      <c r="BX1857"/>
      <c r="BY1857"/>
    </row>
    <row r="1858" spans="75:77" ht="12.75">
      <c r="BW1858"/>
      <c r="BX1858"/>
      <c r="BY1858"/>
    </row>
    <row r="1859" spans="75:77" ht="12.75">
      <c r="BW1859"/>
      <c r="BX1859"/>
      <c r="BY1859"/>
    </row>
    <row r="1860" spans="75:77" ht="12.75">
      <c r="BW1860"/>
      <c r="BX1860"/>
      <c r="BY1860"/>
    </row>
    <row r="1861" spans="75:77" ht="12.75">
      <c r="BW1861"/>
      <c r="BX1861"/>
      <c r="BY1861"/>
    </row>
    <row r="1862" spans="75:77" ht="12.75">
      <c r="BW1862"/>
      <c r="BX1862"/>
      <c r="BY1862"/>
    </row>
    <row r="1863" spans="75:77" ht="12.75">
      <c r="BW1863"/>
      <c r="BX1863"/>
      <c r="BY1863"/>
    </row>
    <row r="1864" spans="75:77" ht="12.75">
      <c r="BW1864"/>
      <c r="BX1864"/>
      <c r="BY1864"/>
    </row>
    <row r="1865" spans="75:77" ht="12.75">
      <c r="BW1865"/>
      <c r="BX1865"/>
      <c r="BY1865"/>
    </row>
    <row r="1866" spans="75:77" ht="12.75">
      <c r="BW1866"/>
      <c r="BX1866"/>
      <c r="BY1866"/>
    </row>
    <row r="1867" spans="75:77" ht="12.75">
      <c r="BW1867"/>
      <c r="BX1867"/>
      <c r="BY1867"/>
    </row>
    <row r="1868" spans="75:77" ht="12.75">
      <c r="BW1868"/>
      <c r="BX1868"/>
      <c r="BY1868"/>
    </row>
    <row r="1869" spans="75:77" ht="12.75">
      <c r="BW1869"/>
      <c r="BX1869"/>
      <c r="BY1869"/>
    </row>
    <row r="1870" spans="75:77" ht="12.75">
      <c r="BW1870"/>
      <c r="BX1870"/>
      <c r="BY1870"/>
    </row>
    <row r="1871" spans="75:77" ht="12.75">
      <c r="BW1871"/>
      <c r="BX1871"/>
      <c r="BY1871"/>
    </row>
    <row r="1872" spans="75:77" ht="12.75">
      <c r="BW1872"/>
      <c r="BX1872"/>
      <c r="BY1872"/>
    </row>
    <row r="1873" spans="75:77" ht="12.75">
      <c r="BW1873"/>
      <c r="BX1873"/>
      <c r="BY1873"/>
    </row>
    <row r="1874" spans="75:77" ht="12.75">
      <c r="BW1874"/>
      <c r="BX1874"/>
      <c r="BY1874"/>
    </row>
    <row r="1875" spans="75:77" ht="12.75">
      <c r="BW1875"/>
      <c r="BX1875"/>
      <c r="BY1875"/>
    </row>
    <row r="1876" spans="75:77" ht="12.75">
      <c r="BW1876"/>
      <c r="BX1876"/>
      <c r="BY1876"/>
    </row>
    <row r="1877" spans="75:77" ht="12.75">
      <c r="BW1877"/>
      <c r="BX1877"/>
      <c r="BY1877"/>
    </row>
    <row r="1878" spans="75:77" ht="12.75">
      <c r="BW1878"/>
      <c r="BX1878"/>
      <c r="BY1878"/>
    </row>
    <row r="1879" spans="75:77" ht="12.75">
      <c r="BW1879"/>
      <c r="BX1879"/>
      <c r="BY1879"/>
    </row>
    <row r="1880" spans="75:77" ht="12.75">
      <c r="BW1880"/>
      <c r="BX1880"/>
      <c r="BY1880"/>
    </row>
    <row r="1881" spans="75:77" ht="12.75">
      <c r="BW1881"/>
      <c r="BX1881"/>
      <c r="BY1881"/>
    </row>
    <row r="1882" spans="75:77" ht="12.75">
      <c r="BW1882"/>
      <c r="BX1882"/>
      <c r="BY1882"/>
    </row>
    <row r="1883" spans="75:77" ht="12.75">
      <c r="BW1883"/>
      <c r="BX1883"/>
      <c r="BY1883"/>
    </row>
    <row r="1884" spans="75:77" ht="12.75">
      <c r="BW1884"/>
      <c r="BX1884"/>
      <c r="BY1884"/>
    </row>
    <row r="1885" spans="75:77" ht="12.75">
      <c r="BW1885"/>
      <c r="BX1885"/>
      <c r="BY1885"/>
    </row>
    <row r="1886" spans="75:77" ht="12.75">
      <c r="BW1886"/>
      <c r="BX1886"/>
      <c r="BY1886"/>
    </row>
    <row r="1887" spans="75:77" ht="12.75">
      <c r="BW1887"/>
      <c r="BX1887"/>
      <c r="BY1887"/>
    </row>
    <row r="1888" spans="75:77" ht="12.75">
      <c r="BW1888"/>
      <c r="BX1888"/>
      <c r="BY1888"/>
    </row>
    <row r="1889" spans="75:77" ht="12.75">
      <c r="BW1889"/>
      <c r="BX1889"/>
      <c r="BY1889"/>
    </row>
    <row r="1890" spans="75:77" ht="12.75">
      <c r="BW1890"/>
      <c r="BX1890"/>
      <c r="BY1890"/>
    </row>
    <row r="1891" spans="75:77" ht="12.75">
      <c r="BW1891"/>
      <c r="BX1891"/>
      <c r="BY1891"/>
    </row>
    <row r="1892" spans="75:77" ht="12.75">
      <c r="BW1892"/>
      <c r="BX1892"/>
      <c r="BY1892"/>
    </row>
    <row r="1893" spans="75:77" ht="12.75">
      <c r="BW1893"/>
      <c r="BX1893"/>
      <c r="BY1893"/>
    </row>
    <row r="1894" spans="75:77" ht="12.75">
      <c r="BW1894"/>
      <c r="BX1894"/>
      <c r="BY1894"/>
    </row>
    <row r="1895" spans="75:77" ht="12.75">
      <c r="BW1895"/>
      <c r="BX1895"/>
      <c r="BY1895"/>
    </row>
    <row r="1896" spans="75:77" ht="12.75">
      <c r="BW1896"/>
      <c r="BX1896"/>
      <c r="BY1896"/>
    </row>
    <row r="1897" spans="75:77" ht="12.75">
      <c r="BW1897"/>
      <c r="BX1897"/>
      <c r="BY1897"/>
    </row>
    <row r="1898" spans="75:77" ht="12.75">
      <c r="BW1898"/>
      <c r="BX1898"/>
      <c r="BY1898"/>
    </row>
    <row r="1899" spans="75:77" ht="12.75">
      <c r="BW1899"/>
      <c r="BX1899"/>
      <c r="BY1899"/>
    </row>
    <row r="1900" spans="75:77" ht="12.75">
      <c r="BW1900"/>
      <c r="BX1900"/>
      <c r="BY1900"/>
    </row>
    <row r="1901" spans="75:77" ht="12.75">
      <c r="BW1901"/>
      <c r="BX1901"/>
      <c r="BY1901"/>
    </row>
    <row r="1902" spans="75:77" ht="12.75">
      <c r="BW1902"/>
      <c r="BX1902"/>
      <c r="BY1902"/>
    </row>
    <row r="1903" spans="75:77" ht="12.75">
      <c r="BW1903"/>
      <c r="BX1903"/>
      <c r="BY1903"/>
    </row>
    <row r="1904" spans="75:77" ht="12.75">
      <c r="BW1904"/>
      <c r="BX1904"/>
      <c r="BY1904"/>
    </row>
    <row r="1905" spans="75:77" ht="12.75">
      <c r="BW1905"/>
      <c r="BX1905"/>
      <c r="BY1905"/>
    </row>
    <row r="1906" spans="75:77" ht="12.75">
      <c r="BW1906"/>
      <c r="BX1906"/>
      <c r="BY1906"/>
    </row>
    <row r="1907" spans="75:77" ht="12.75">
      <c r="BW1907"/>
      <c r="BX1907"/>
      <c r="BY1907"/>
    </row>
    <row r="1908" spans="75:77" ht="12.75">
      <c r="BW1908"/>
      <c r="BX1908"/>
      <c r="BY1908"/>
    </row>
    <row r="1909" spans="75:77" ht="12.75">
      <c r="BW1909"/>
      <c r="BX1909"/>
      <c r="BY1909"/>
    </row>
    <row r="1910" spans="75:77" ht="12.75">
      <c r="BW1910"/>
      <c r="BX1910"/>
      <c r="BY1910"/>
    </row>
    <row r="1911" spans="75:77" ht="12.75">
      <c r="BW1911"/>
      <c r="BX1911"/>
      <c r="BY1911"/>
    </row>
    <row r="1912" spans="75:77" ht="12.75">
      <c r="BW1912"/>
      <c r="BX1912"/>
      <c r="BY1912"/>
    </row>
    <row r="1913" spans="75:77" ht="12.75">
      <c r="BW1913"/>
      <c r="BX1913"/>
      <c r="BY1913"/>
    </row>
    <row r="1914" spans="75:77" ht="12.75">
      <c r="BW1914"/>
      <c r="BX1914"/>
      <c r="BY1914"/>
    </row>
    <row r="1915" spans="75:77" ht="12.75">
      <c r="BW1915"/>
      <c r="BX1915"/>
      <c r="BY1915"/>
    </row>
    <row r="1916" spans="75:77" ht="12.75">
      <c r="BW1916"/>
      <c r="BX1916"/>
      <c r="BY1916"/>
    </row>
    <row r="1917" spans="75:77" ht="12.75">
      <c r="BW1917"/>
      <c r="BX1917"/>
      <c r="BY1917"/>
    </row>
    <row r="1918" spans="75:77" ht="12.75">
      <c r="BW1918"/>
      <c r="BX1918"/>
      <c r="BY1918"/>
    </row>
    <row r="1919" spans="75:77" ht="12.75">
      <c r="BW1919"/>
      <c r="BX1919"/>
      <c r="BY1919"/>
    </row>
    <row r="1920" spans="75:77" ht="12.75">
      <c r="BW1920"/>
      <c r="BX1920"/>
      <c r="BY1920"/>
    </row>
    <row r="1921" spans="75:77" ht="12.75">
      <c r="BW1921"/>
      <c r="BX1921"/>
      <c r="BY1921"/>
    </row>
    <row r="1922" spans="75:77" ht="12.75">
      <c r="BW1922"/>
      <c r="BX1922"/>
      <c r="BY1922"/>
    </row>
    <row r="1923" spans="75:77" ht="12.75">
      <c r="BW1923"/>
      <c r="BX1923"/>
      <c r="BY1923"/>
    </row>
    <row r="1924" spans="75:77" ht="12.75">
      <c r="BW1924"/>
      <c r="BX1924"/>
      <c r="BY1924"/>
    </row>
    <row r="1925" spans="75:77" ht="12.75">
      <c r="BW1925"/>
      <c r="BX1925"/>
      <c r="BY1925"/>
    </row>
    <row r="1926" spans="75:77" ht="12.75">
      <c r="BW1926"/>
      <c r="BX1926"/>
      <c r="BY1926"/>
    </row>
    <row r="1927" spans="75:77" ht="12.75">
      <c r="BW1927"/>
      <c r="BX1927"/>
      <c r="BY1927"/>
    </row>
    <row r="1928" spans="75:77" ht="12.75">
      <c r="BW1928"/>
      <c r="BX1928"/>
      <c r="BY1928"/>
    </row>
    <row r="1929" spans="75:77" ht="12.75">
      <c r="BW1929"/>
      <c r="BX1929"/>
      <c r="BY1929"/>
    </row>
    <row r="1930" spans="75:77" ht="12.75">
      <c r="BW1930"/>
      <c r="BX1930"/>
      <c r="BY1930"/>
    </row>
    <row r="1931" spans="75:77" ht="12.75">
      <c r="BW1931"/>
      <c r="BX1931"/>
      <c r="BY1931"/>
    </row>
    <row r="1932" spans="75:77" ht="12.75">
      <c r="BW1932"/>
      <c r="BX1932"/>
      <c r="BY1932"/>
    </row>
    <row r="1933" spans="75:77" ht="12.75">
      <c r="BW1933"/>
      <c r="BX1933"/>
      <c r="BY1933"/>
    </row>
    <row r="1934" spans="75:77" ht="12.75">
      <c r="BW1934"/>
      <c r="BX1934"/>
      <c r="BY1934"/>
    </row>
    <row r="1935" spans="75:77" ht="12.75">
      <c r="BW1935"/>
      <c r="BX1935"/>
      <c r="BY1935"/>
    </row>
    <row r="1936" spans="75:77" ht="12.75">
      <c r="BW1936"/>
      <c r="BX1936"/>
      <c r="BY1936"/>
    </row>
    <row r="1937" spans="75:77" ht="12.75">
      <c r="BW1937"/>
      <c r="BX1937"/>
      <c r="BY1937"/>
    </row>
    <row r="1938" spans="75:77" ht="12.75">
      <c r="BW1938"/>
      <c r="BX1938"/>
      <c r="BY1938"/>
    </row>
    <row r="1939" spans="75:77" ht="12.75">
      <c r="BW1939"/>
      <c r="BX1939"/>
      <c r="BY1939"/>
    </row>
    <row r="1940" spans="75:77" ht="12.75">
      <c r="BW1940"/>
      <c r="BX1940"/>
      <c r="BY1940"/>
    </row>
    <row r="1941" spans="75:77" ht="12.75">
      <c r="BW1941"/>
      <c r="BX1941"/>
      <c r="BY1941"/>
    </row>
    <row r="1942" spans="75:77" ht="12.75">
      <c r="BW1942"/>
      <c r="BX1942"/>
      <c r="BY1942"/>
    </row>
    <row r="1943" spans="75:77" ht="12.75">
      <c r="BW1943"/>
      <c r="BX1943"/>
      <c r="BY1943"/>
    </row>
    <row r="1944" spans="75:77" ht="12.75">
      <c r="BW1944"/>
      <c r="BX1944"/>
      <c r="BY1944"/>
    </row>
    <row r="1945" spans="75:77" ht="12.75">
      <c r="BW1945"/>
      <c r="BX1945"/>
      <c r="BY1945"/>
    </row>
    <row r="1946" spans="75:77" ht="12.75">
      <c r="BW1946"/>
      <c r="BX1946"/>
      <c r="BY1946"/>
    </row>
    <row r="1947" spans="75:77" ht="12.75">
      <c r="BW1947"/>
      <c r="BX1947"/>
      <c r="BY1947"/>
    </row>
    <row r="1948" spans="75:77" ht="12.75">
      <c r="BW1948"/>
      <c r="BX1948"/>
      <c r="BY1948"/>
    </row>
    <row r="1949" spans="75:77" ht="12.75">
      <c r="BW1949"/>
      <c r="BX1949"/>
      <c r="BY1949"/>
    </row>
    <row r="1950" spans="75:77" ht="12.75">
      <c r="BW1950"/>
      <c r="BX1950"/>
      <c r="BY1950"/>
    </row>
    <row r="1951" spans="75:77" ht="12.75">
      <c r="BW1951"/>
      <c r="BX1951"/>
      <c r="BY1951"/>
    </row>
    <row r="1952" spans="75:77" ht="12.75">
      <c r="BW1952"/>
      <c r="BX1952"/>
      <c r="BY1952"/>
    </row>
    <row r="1953" spans="75:77" ht="12.75">
      <c r="BW1953"/>
      <c r="BX1953"/>
      <c r="BY1953"/>
    </row>
    <row r="1954" spans="75:77" ht="12.75">
      <c r="BW1954"/>
      <c r="BX1954"/>
      <c r="BY1954"/>
    </row>
    <row r="1955" spans="75:77" ht="12.75">
      <c r="BW1955"/>
      <c r="BX1955"/>
      <c r="BY1955"/>
    </row>
    <row r="1956" spans="75:77" ht="12.75">
      <c r="BW1956"/>
      <c r="BX1956"/>
      <c r="BY1956"/>
    </row>
    <row r="1957" spans="75:77" ht="12.75">
      <c r="BW1957"/>
      <c r="BX1957"/>
      <c r="BY1957"/>
    </row>
    <row r="1958" spans="75:77" ht="12.75">
      <c r="BW1958"/>
      <c r="BX1958"/>
      <c r="BY1958"/>
    </row>
    <row r="1959" spans="75:77" ht="12.75">
      <c r="BW1959"/>
      <c r="BX1959"/>
      <c r="BY1959"/>
    </row>
    <row r="1960" spans="75:77" ht="12.75">
      <c r="BW1960"/>
      <c r="BX1960"/>
      <c r="BY1960"/>
    </row>
    <row r="1961" spans="75:77" ht="12.75">
      <c r="BW1961"/>
      <c r="BX1961"/>
      <c r="BY1961"/>
    </row>
    <row r="1962" spans="75:77" ht="12.75">
      <c r="BW1962"/>
      <c r="BX1962"/>
      <c r="BY1962"/>
    </row>
    <row r="1963" spans="75:77" ht="12.75">
      <c r="BW1963"/>
      <c r="BX1963"/>
      <c r="BY1963"/>
    </row>
    <row r="1964" spans="75:77" ht="12.75">
      <c r="BW1964"/>
      <c r="BX1964"/>
      <c r="BY1964"/>
    </row>
    <row r="1965" spans="75:77" ht="12.75">
      <c r="BW1965"/>
      <c r="BX1965"/>
      <c r="BY1965"/>
    </row>
    <row r="1966" spans="75:77" ht="12.75">
      <c r="BW1966"/>
      <c r="BX1966"/>
      <c r="BY1966"/>
    </row>
    <row r="1967" spans="75:77" ht="12.75">
      <c r="BW1967"/>
      <c r="BX1967"/>
      <c r="BY1967"/>
    </row>
    <row r="1968" spans="75:77" ht="12.75">
      <c r="BW1968"/>
      <c r="BX1968"/>
      <c r="BY1968"/>
    </row>
    <row r="1969" spans="75:77" ht="12.75">
      <c r="BW1969"/>
      <c r="BX1969"/>
      <c r="BY1969"/>
    </row>
    <row r="1970" spans="75:77" ht="12.75">
      <c r="BW1970"/>
      <c r="BX1970"/>
      <c r="BY1970"/>
    </row>
    <row r="1971" spans="75:77" ht="12.75">
      <c r="BW1971"/>
      <c r="BX1971"/>
      <c r="BY1971"/>
    </row>
    <row r="1972" spans="75:77" ht="12.75">
      <c r="BW1972"/>
      <c r="BX1972"/>
      <c r="BY1972"/>
    </row>
    <row r="1973" spans="75:77" ht="12.75">
      <c r="BW1973"/>
      <c r="BX1973"/>
      <c r="BY1973"/>
    </row>
    <row r="1974" spans="75:77" ht="12.75">
      <c r="BW1974"/>
      <c r="BX1974"/>
      <c r="BY1974"/>
    </row>
    <row r="1975" spans="75:77" ht="12.75">
      <c r="BW1975"/>
      <c r="BX1975"/>
      <c r="BY1975"/>
    </row>
    <row r="1976" spans="75:77" ht="12.75">
      <c r="BW1976"/>
      <c r="BX1976"/>
      <c r="BY1976"/>
    </row>
    <row r="1977" spans="75:77" ht="12.75">
      <c r="BW1977"/>
      <c r="BX1977"/>
      <c r="BY1977"/>
    </row>
    <row r="1978" spans="75:77" ht="12.75">
      <c r="BW1978"/>
      <c r="BX1978"/>
      <c r="BY1978"/>
    </row>
    <row r="1979" spans="75:77" ht="12.75">
      <c r="BW1979"/>
      <c r="BX1979"/>
      <c r="BY1979"/>
    </row>
    <row r="1980" spans="75:77" ht="12.75">
      <c r="BW1980"/>
      <c r="BX1980"/>
      <c r="BY1980"/>
    </row>
    <row r="1981" spans="75:77" ht="12.75">
      <c r="BW1981"/>
      <c r="BX1981"/>
      <c r="BY1981"/>
    </row>
    <row r="1982" spans="75:77" ht="12.75">
      <c r="BW1982"/>
      <c r="BX1982"/>
      <c r="BY1982"/>
    </row>
    <row r="1983" spans="75:77" ht="12.75">
      <c r="BW1983"/>
      <c r="BX1983"/>
      <c r="BY1983"/>
    </row>
    <row r="1984" spans="75:77" ht="12.75">
      <c r="BW1984"/>
      <c r="BX1984"/>
      <c r="BY1984"/>
    </row>
    <row r="1985" spans="75:77" ht="12.75">
      <c r="BW1985"/>
      <c r="BX1985"/>
      <c r="BY1985"/>
    </row>
    <row r="1986" spans="75:77" ht="12.75">
      <c r="BW1986"/>
      <c r="BX1986"/>
      <c r="BY1986"/>
    </row>
    <row r="1987" spans="75:77" ht="12.75">
      <c r="BW1987"/>
      <c r="BX1987"/>
      <c r="BY1987"/>
    </row>
    <row r="1988" spans="75:77" ht="12.75">
      <c r="BW1988"/>
      <c r="BX1988"/>
      <c r="BY1988"/>
    </row>
    <row r="1989" spans="75:77" ht="12.75">
      <c r="BW1989"/>
      <c r="BX1989"/>
      <c r="BY1989"/>
    </row>
    <row r="1990" spans="75:77" ht="12.75">
      <c r="BW1990"/>
      <c r="BX1990"/>
      <c r="BY1990"/>
    </row>
    <row r="1991" spans="75:77" ht="12.75">
      <c r="BW1991"/>
      <c r="BX1991"/>
      <c r="BY1991"/>
    </row>
    <row r="1992" spans="75:77" ht="12.75">
      <c r="BW1992"/>
      <c r="BX1992"/>
      <c r="BY1992"/>
    </row>
    <row r="1993" spans="75:77" ht="12.75">
      <c r="BW1993"/>
      <c r="BX1993"/>
      <c r="BY1993"/>
    </row>
    <row r="1994" spans="75:77" ht="12.75">
      <c r="BW1994"/>
      <c r="BX1994"/>
      <c r="BY1994"/>
    </row>
    <row r="1995" spans="75:77" ht="12.75">
      <c r="BW1995"/>
      <c r="BX1995"/>
      <c r="BY1995"/>
    </row>
    <row r="1996" spans="75:77" ht="12.75">
      <c r="BW1996"/>
      <c r="BX1996"/>
      <c r="BY1996"/>
    </row>
    <row r="1997" spans="75:77" ht="12.75">
      <c r="BW1997"/>
      <c r="BX1997"/>
      <c r="BY1997"/>
    </row>
    <row r="1998" spans="75:77" ht="12.75">
      <c r="BW1998"/>
      <c r="BX1998"/>
      <c r="BY1998"/>
    </row>
    <row r="1999" spans="75:77" ht="12.75">
      <c r="BW1999"/>
      <c r="BX1999"/>
      <c r="BY1999"/>
    </row>
    <row r="2000" spans="75:77" ht="12.75">
      <c r="BW2000"/>
      <c r="BX2000"/>
      <c r="BY2000"/>
    </row>
    <row r="2001" spans="75:77" ht="12.75">
      <c r="BW2001"/>
      <c r="BX2001"/>
      <c r="BY2001"/>
    </row>
    <row r="2002" spans="75:77" ht="12.75">
      <c r="BW2002"/>
      <c r="BX2002"/>
      <c r="BY2002"/>
    </row>
    <row r="2003" spans="75:77" ht="12.75">
      <c r="BW2003"/>
      <c r="BX2003"/>
      <c r="BY2003"/>
    </row>
    <row r="2004" spans="75:77" ht="12.75">
      <c r="BW2004"/>
      <c r="BX2004"/>
      <c r="BY2004"/>
    </row>
    <row r="2005" spans="75:77" ht="12.75">
      <c r="BW2005"/>
      <c r="BX2005"/>
      <c r="BY2005"/>
    </row>
    <row r="2006" spans="75:77" ht="12.75">
      <c r="BW2006"/>
      <c r="BX2006"/>
      <c r="BY2006"/>
    </row>
    <row r="2007" spans="75:77" ht="12.75">
      <c r="BW2007"/>
      <c r="BX2007"/>
      <c r="BY2007"/>
    </row>
    <row r="2008" spans="75:77" ht="12.75">
      <c r="BW2008"/>
      <c r="BX2008"/>
      <c r="BY2008"/>
    </row>
    <row r="2009" spans="75:77" ht="12.75">
      <c r="BW2009"/>
      <c r="BX2009"/>
      <c r="BY2009"/>
    </row>
    <row r="2010" spans="75:77" ht="12.75">
      <c r="BW2010"/>
      <c r="BX2010"/>
      <c r="BY2010"/>
    </row>
    <row r="2011" spans="75:77" ht="12.75">
      <c r="BW2011"/>
      <c r="BX2011"/>
      <c r="BY2011"/>
    </row>
    <row r="2012" spans="75:77" ht="12.75">
      <c r="BW2012"/>
      <c r="BX2012"/>
      <c r="BY2012"/>
    </row>
    <row r="2013" spans="75:77" ht="12.75">
      <c r="BW2013"/>
      <c r="BX2013"/>
      <c r="BY2013"/>
    </row>
    <row r="2014" spans="75:77" ht="12.75">
      <c r="BW2014"/>
      <c r="BX2014"/>
      <c r="BY2014"/>
    </row>
    <row r="2015" spans="75:77" ht="12.75">
      <c r="BW2015"/>
      <c r="BX2015"/>
      <c r="BY2015"/>
    </row>
    <row r="2016" spans="75:77" ht="12.75">
      <c r="BW2016"/>
      <c r="BX2016"/>
      <c r="BY2016"/>
    </row>
    <row r="2017" spans="75:77" ht="12.75">
      <c r="BW2017"/>
      <c r="BX2017"/>
      <c r="BY2017"/>
    </row>
    <row r="2018" spans="75:77" ht="12.75">
      <c r="BW2018"/>
      <c r="BX2018"/>
      <c r="BY2018"/>
    </row>
    <row r="2019" spans="75:77" ht="12.75">
      <c r="BW2019"/>
      <c r="BX2019"/>
      <c r="BY2019"/>
    </row>
    <row r="2020" spans="75:77" ht="12.75">
      <c r="BW2020"/>
      <c r="BX2020"/>
      <c r="BY2020"/>
    </row>
    <row r="2021" spans="75:77" ht="12.75">
      <c r="BW2021"/>
      <c r="BX2021"/>
      <c r="BY2021"/>
    </row>
    <row r="2022" spans="75:77" ht="12.75">
      <c r="BW2022"/>
      <c r="BX2022"/>
      <c r="BY2022"/>
    </row>
    <row r="2023" spans="75:77" ht="12.75">
      <c r="BW2023"/>
      <c r="BX2023"/>
      <c r="BY2023"/>
    </row>
    <row r="2024" spans="75:77" ht="12.75">
      <c r="BW2024"/>
      <c r="BX2024"/>
      <c r="BY2024"/>
    </row>
    <row r="2025" spans="75:77" ht="12.75">
      <c r="BW2025"/>
      <c r="BX2025"/>
      <c r="BY2025"/>
    </row>
    <row r="2026" spans="75:77" ht="12.75">
      <c r="BW2026"/>
      <c r="BX2026"/>
      <c r="BY2026"/>
    </row>
    <row r="2027" spans="75:77" ht="12.75">
      <c r="BW2027"/>
      <c r="BX2027"/>
      <c r="BY2027"/>
    </row>
    <row r="2028" spans="75:77" ht="12.75">
      <c r="BW2028"/>
      <c r="BX2028"/>
      <c r="BY2028"/>
    </row>
    <row r="2029" spans="75:77" ht="12.75">
      <c r="BW2029"/>
      <c r="BX2029"/>
      <c r="BY2029"/>
    </row>
    <row r="2030" spans="75:77" ht="12.75">
      <c r="BW2030"/>
      <c r="BX2030"/>
      <c r="BY2030"/>
    </row>
    <row r="2031" spans="75:77" ht="12.75">
      <c r="BW2031"/>
      <c r="BX2031"/>
      <c r="BY2031"/>
    </row>
    <row r="2032" spans="75:77" ht="12.75">
      <c r="BW2032"/>
      <c r="BX2032"/>
      <c r="BY2032"/>
    </row>
    <row r="2033" spans="75:77" ht="12.75">
      <c r="BW2033"/>
      <c r="BX2033"/>
      <c r="BY2033"/>
    </row>
    <row r="2034" spans="75:77" ht="12.75">
      <c r="BW2034"/>
      <c r="BX2034"/>
      <c r="BY2034"/>
    </row>
    <row r="2035" spans="75:77" ht="12.75">
      <c r="BW2035"/>
      <c r="BX2035"/>
      <c r="BY2035"/>
    </row>
    <row r="2036" spans="75:77" ht="12.75">
      <c r="BW2036"/>
      <c r="BX2036"/>
      <c r="BY2036"/>
    </row>
    <row r="2037" spans="75:77" ht="12.75">
      <c r="BW2037"/>
      <c r="BX2037"/>
      <c r="BY2037"/>
    </row>
    <row r="2038" spans="75:77" ht="12.75">
      <c r="BW2038"/>
      <c r="BX2038"/>
      <c r="BY2038"/>
    </row>
    <row r="2039" spans="75:77" ht="12.75">
      <c r="BW2039"/>
      <c r="BX2039"/>
      <c r="BY2039"/>
    </row>
    <row r="2040" spans="75:77" ht="12.75">
      <c r="BW2040"/>
      <c r="BX2040"/>
      <c r="BY2040"/>
    </row>
    <row r="2041" spans="75:77" ht="12.75">
      <c r="BW2041"/>
      <c r="BX2041"/>
      <c r="BY2041"/>
    </row>
    <row r="2042" spans="75:77" ht="12.75">
      <c r="BW2042"/>
      <c r="BX2042"/>
      <c r="BY2042"/>
    </row>
    <row r="2043" spans="75:77" ht="12.75">
      <c r="BW2043"/>
      <c r="BX2043"/>
      <c r="BY2043"/>
    </row>
    <row r="2044" spans="75:77" ht="12.75">
      <c r="BW2044"/>
      <c r="BX2044"/>
      <c r="BY2044"/>
    </row>
    <row r="2045" spans="75:77" ht="12.75">
      <c r="BW2045"/>
      <c r="BX2045"/>
      <c r="BY2045"/>
    </row>
    <row r="2046" spans="75:77" ht="12.75">
      <c r="BW2046"/>
      <c r="BX2046"/>
      <c r="BY2046"/>
    </row>
    <row r="2047" spans="75:77" ht="12.75">
      <c r="BW2047"/>
      <c r="BX2047"/>
      <c r="BY2047"/>
    </row>
    <row r="2048" spans="75:77" ht="12.75">
      <c r="BW2048"/>
      <c r="BX2048"/>
      <c r="BY2048"/>
    </row>
    <row r="2049" spans="75:77" ht="12.75">
      <c r="BW2049"/>
      <c r="BX2049"/>
      <c r="BY2049"/>
    </row>
    <row r="2050" spans="75:77" ht="12.75">
      <c r="BW2050"/>
      <c r="BX2050"/>
      <c r="BY2050"/>
    </row>
    <row r="2051" spans="75:77" ht="12.75">
      <c r="BW2051"/>
      <c r="BX2051"/>
      <c r="BY2051"/>
    </row>
    <row r="2052" spans="75:77" ht="12.75">
      <c r="BW2052"/>
      <c r="BX2052"/>
      <c r="BY2052"/>
    </row>
    <row r="2053" spans="75:77" ht="12.75">
      <c r="BW2053"/>
      <c r="BX2053"/>
      <c r="BY2053"/>
    </row>
    <row r="2054" spans="75:77" ht="12.75">
      <c r="BW2054"/>
      <c r="BX2054"/>
      <c r="BY2054"/>
    </row>
    <row r="2055" spans="75:77" ht="12.75">
      <c r="BW2055"/>
      <c r="BX2055"/>
      <c r="BY2055"/>
    </row>
    <row r="2056" spans="75:77" ht="12.75">
      <c r="BW2056"/>
      <c r="BX2056"/>
      <c r="BY2056"/>
    </row>
    <row r="2057" spans="75:77" ht="12.75">
      <c r="BW2057"/>
      <c r="BX2057"/>
      <c r="BY2057"/>
    </row>
    <row r="2058" spans="75:77" ht="12.75">
      <c r="BW2058"/>
      <c r="BX2058"/>
      <c r="BY2058"/>
    </row>
    <row r="2059" spans="75:77" ht="12.75">
      <c r="BW2059"/>
      <c r="BX2059"/>
      <c r="BY2059"/>
    </row>
    <row r="2060" spans="75:77" ht="12.75">
      <c r="BW2060"/>
      <c r="BX2060"/>
      <c r="BY2060"/>
    </row>
    <row r="2061" spans="75:77" ht="12.75">
      <c r="BW2061"/>
      <c r="BX2061"/>
      <c r="BY2061"/>
    </row>
    <row r="2062" spans="75:77" ht="12.75">
      <c r="BW2062"/>
      <c r="BX2062"/>
      <c r="BY2062"/>
    </row>
    <row r="2063" spans="75:77" ht="12.75">
      <c r="BW2063"/>
      <c r="BX2063"/>
      <c r="BY2063"/>
    </row>
    <row r="2064" spans="75:77" ht="12.75">
      <c r="BW2064"/>
      <c r="BX2064"/>
      <c r="BY2064"/>
    </row>
    <row r="2065" spans="75:77" ht="12.75">
      <c r="BW2065"/>
      <c r="BX2065"/>
      <c r="BY2065"/>
    </row>
    <row r="2066" spans="75:77" ht="12.75">
      <c r="BW2066"/>
      <c r="BX2066"/>
      <c r="BY2066"/>
    </row>
    <row r="2067" spans="75:77" ht="12.75">
      <c r="BW2067"/>
      <c r="BX2067"/>
      <c r="BY2067"/>
    </row>
    <row r="2068" spans="75:77" ht="12.75">
      <c r="BW2068"/>
      <c r="BX2068"/>
      <c r="BY2068"/>
    </row>
    <row r="2069" spans="75:77" ht="12.75">
      <c r="BW2069"/>
      <c r="BX2069"/>
      <c r="BY2069"/>
    </row>
    <row r="2070" spans="75:77" ht="12.75">
      <c r="BW2070"/>
      <c r="BX2070"/>
      <c r="BY2070"/>
    </row>
    <row r="2071" spans="75:77" ht="12.75">
      <c r="BW2071"/>
      <c r="BX2071"/>
      <c r="BY2071"/>
    </row>
    <row r="2072" spans="75:77" ht="12.75">
      <c r="BW2072"/>
      <c r="BX2072"/>
      <c r="BY2072"/>
    </row>
    <row r="2073" spans="75:77" ht="12.75">
      <c r="BW2073"/>
      <c r="BX2073"/>
      <c r="BY2073"/>
    </row>
    <row r="2074" spans="75:77" ht="12.75">
      <c r="BW2074"/>
      <c r="BX2074"/>
      <c r="BY2074"/>
    </row>
    <row r="2075" spans="75:77" ht="12.75">
      <c r="BW2075"/>
      <c r="BX2075"/>
      <c r="BY2075"/>
    </row>
    <row r="2076" spans="75:77" ht="12.75">
      <c r="BW2076"/>
      <c r="BX2076"/>
      <c r="BY2076"/>
    </row>
    <row r="2077" spans="75:77" ht="12.75">
      <c r="BW2077"/>
      <c r="BX2077"/>
      <c r="BY2077"/>
    </row>
    <row r="2078" spans="75:77" ht="12.75">
      <c r="BW2078"/>
      <c r="BX2078"/>
      <c r="BY2078"/>
    </row>
    <row r="2079" spans="75:77" ht="12.75">
      <c r="BW2079"/>
      <c r="BX2079"/>
      <c r="BY2079"/>
    </row>
    <row r="2080" spans="75:77" ht="12.75">
      <c r="BW2080"/>
      <c r="BX2080"/>
      <c r="BY2080"/>
    </row>
    <row r="2081" spans="75:77" ht="12.75">
      <c r="BW2081"/>
      <c r="BX2081"/>
      <c r="BY2081"/>
    </row>
    <row r="2082" spans="75:77" ht="12.75">
      <c r="BW2082"/>
      <c r="BX2082"/>
      <c r="BY2082"/>
    </row>
    <row r="2083" spans="75:77" ht="12.75">
      <c r="BW2083"/>
      <c r="BX2083"/>
      <c r="BY2083"/>
    </row>
    <row r="2084" spans="75:77" ht="12.75">
      <c r="BW2084"/>
      <c r="BX2084"/>
      <c r="BY2084"/>
    </row>
    <row r="2085" spans="75:77" ht="12.75">
      <c r="BW2085"/>
      <c r="BX2085"/>
      <c r="BY2085"/>
    </row>
    <row r="2086" spans="75:77" ht="12.75">
      <c r="BW2086"/>
      <c r="BX2086"/>
      <c r="BY2086"/>
    </row>
    <row r="2087" spans="75:77" ht="12.75">
      <c r="BW2087"/>
      <c r="BX2087"/>
      <c r="BY2087"/>
    </row>
    <row r="2088" spans="75:77" ht="12.75">
      <c r="BW2088"/>
      <c r="BX2088"/>
      <c r="BY2088"/>
    </row>
    <row r="2089" spans="75:77" ht="12.75">
      <c r="BW2089"/>
      <c r="BX2089"/>
      <c r="BY2089"/>
    </row>
    <row r="2090" spans="75:77" ht="12.75">
      <c r="BW2090"/>
      <c r="BX2090"/>
      <c r="BY2090"/>
    </row>
    <row r="2091" spans="75:77" ht="12.75">
      <c r="BW2091"/>
      <c r="BX2091"/>
      <c r="BY2091"/>
    </row>
    <row r="2092" spans="75:77" ht="12.75">
      <c r="BW2092"/>
      <c r="BX2092"/>
      <c r="BY2092"/>
    </row>
    <row r="2093" spans="75:77" ht="12.75">
      <c r="BW2093"/>
      <c r="BX2093"/>
      <c r="BY2093"/>
    </row>
    <row r="2094" spans="75:77" ht="12.75">
      <c r="BW2094"/>
      <c r="BX2094"/>
      <c r="BY2094"/>
    </row>
    <row r="2095" spans="75:77" ht="12.75">
      <c r="BW2095"/>
      <c r="BX2095"/>
      <c r="BY2095"/>
    </row>
    <row r="2096" spans="75:77" ht="12.75">
      <c r="BW2096"/>
      <c r="BX2096"/>
      <c r="BY2096"/>
    </row>
    <row r="2097" spans="75:77" ht="12.75">
      <c r="BW2097"/>
      <c r="BX2097"/>
      <c r="BY2097"/>
    </row>
    <row r="2098" spans="75:77" ht="12.75">
      <c r="BW2098"/>
      <c r="BX2098"/>
      <c r="BY2098"/>
    </row>
    <row r="2099" spans="75:77" ht="12.75">
      <c r="BW2099"/>
      <c r="BX2099"/>
      <c r="BY2099"/>
    </row>
    <row r="2100" spans="75:77" ht="12.75">
      <c r="BW2100"/>
      <c r="BX2100"/>
      <c r="BY2100"/>
    </row>
    <row r="2101" spans="75:77" ht="12.75">
      <c r="BW2101"/>
      <c r="BX2101"/>
      <c r="BY2101"/>
    </row>
    <row r="2102" spans="75:77" ht="12.75">
      <c r="BW2102"/>
      <c r="BX2102"/>
      <c r="BY2102"/>
    </row>
    <row r="2103" spans="75:77" ht="12.75">
      <c r="BW2103"/>
      <c r="BX2103"/>
      <c r="BY2103"/>
    </row>
    <row r="2104" spans="75:77" ht="12.75">
      <c r="BW2104"/>
      <c r="BX2104"/>
      <c r="BY2104"/>
    </row>
    <row r="2105" spans="75:77" ht="12.75">
      <c r="BW2105"/>
      <c r="BX2105"/>
      <c r="BY2105"/>
    </row>
    <row r="2106" spans="75:77" ht="12.75">
      <c r="BW2106"/>
      <c r="BX2106"/>
      <c r="BY2106"/>
    </row>
    <row r="2107" spans="75:77" ht="12.75">
      <c r="BW2107"/>
      <c r="BX2107"/>
      <c r="BY2107"/>
    </row>
    <row r="2108" spans="75:77" ht="12.75">
      <c r="BW2108"/>
      <c r="BX2108"/>
      <c r="BY2108"/>
    </row>
    <row r="2109" spans="75:77" ht="12.75">
      <c r="BW2109"/>
      <c r="BX2109"/>
      <c r="BY2109"/>
    </row>
    <row r="2110" spans="75:77" ht="12.75">
      <c r="BW2110"/>
      <c r="BX2110"/>
      <c r="BY2110"/>
    </row>
    <row r="2111" spans="75:77" ht="12.75">
      <c r="BW2111"/>
      <c r="BX2111"/>
      <c r="BY2111"/>
    </row>
    <row r="2112" spans="75:77" ht="12.75">
      <c r="BW2112"/>
      <c r="BX2112"/>
      <c r="BY2112"/>
    </row>
    <row r="2113" spans="75:77" ht="12.75">
      <c r="BW2113"/>
      <c r="BX2113"/>
      <c r="BY2113"/>
    </row>
    <row r="2114" spans="75:77" ht="12.75">
      <c r="BW2114"/>
      <c r="BX2114"/>
      <c r="BY2114"/>
    </row>
    <row r="2115" spans="75:77" ht="12.75">
      <c r="BW2115"/>
      <c r="BX2115"/>
      <c r="BY2115"/>
    </row>
    <row r="2116" spans="75:77" ht="12.75">
      <c r="BW2116"/>
      <c r="BX2116"/>
      <c r="BY2116"/>
    </row>
    <row r="2117" spans="75:77" ht="12.75">
      <c r="BW2117"/>
      <c r="BX2117"/>
      <c r="BY2117"/>
    </row>
    <row r="2118" spans="75:77" ht="12.75">
      <c r="BW2118"/>
      <c r="BX2118"/>
      <c r="BY2118"/>
    </row>
    <row r="2119" spans="75:77" ht="12.75">
      <c r="BW2119"/>
      <c r="BX2119"/>
      <c r="BY2119"/>
    </row>
    <row r="2120" spans="75:77" ht="12.75">
      <c r="BW2120"/>
      <c r="BX2120"/>
      <c r="BY2120"/>
    </row>
    <row r="2121" spans="75:77" ht="12.75">
      <c r="BW2121"/>
      <c r="BX2121"/>
      <c r="BY2121"/>
    </row>
    <row r="2122" spans="75:77" ht="12.75">
      <c r="BW2122"/>
      <c r="BX2122"/>
      <c r="BY2122"/>
    </row>
    <row r="2123" spans="75:77" ht="12.75">
      <c r="BW2123"/>
      <c r="BX2123"/>
      <c r="BY2123"/>
    </row>
    <row r="2124" spans="75:77" ht="12.75">
      <c r="BW2124"/>
      <c r="BX2124"/>
      <c r="BY2124"/>
    </row>
    <row r="2125" spans="75:77" ht="12.75">
      <c r="BW2125"/>
      <c r="BX2125"/>
      <c r="BY2125"/>
    </row>
    <row r="2126" spans="75:77" ht="12.75">
      <c r="BW2126"/>
      <c r="BX2126"/>
      <c r="BY2126"/>
    </row>
    <row r="2127" spans="75:77" ht="12.75">
      <c r="BW2127"/>
      <c r="BX2127"/>
      <c r="BY2127"/>
    </row>
    <row r="2128" spans="75:77" ht="12.75">
      <c r="BW2128"/>
      <c r="BX2128"/>
      <c r="BY2128"/>
    </row>
    <row r="2129" spans="75:77" ht="12.75">
      <c r="BW2129"/>
      <c r="BX2129"/>
      <c r="BY2129"/>
    </row>
    <row r="2130" spans="75:77" ht="12.75">
      <c r="BW2130"/>
      <c r="BX2130"/>
      <c r="BY2130"/>
    </row>
    <row r="2131" spans="75:77" ht="12.75">
      <c r="BW2131"/>
      <c r="BX2131"/>
      <c r="BY2131"/>
    </row>
    <row r="2132" spans="75:77" ht="12.75">
      <c r="BW2132"/>
      <c r="BX2132"/>
      <c r="BY2132"/>
    </row>
    <row r="2133" spans="75:77" ht="12.75">
      <c r="BW2133"/>
      <c r="BX2133"/>
      <c r="BY2133"/>
    </row>
    <row r="2134" spans="75:77" ht="12.75">
      <c r="BW2134"/>
      <c r="BX2134"/>
      <c r="BY2134"/>
    </row>
    <row r="2135" spans="75:77" ht="12.75">
      <c r="BW2135"/>
      <c r="BX2135"/>
      <c r="BY2135"/>
    </row>
    <row r="2136" spans="75:77" ht="12.75">
      <c r="BW2136"/>
      <c r="BX2136"/>
      <c r="BY2136"/>
    </row>
    <row r="2137" spans="75:77" ht="12.75">
      <c r="BW2137"/>
      <c r="BX2137"/>
      <c r="BY2137"/>
    </row>
    <row r="2138" spans="75:77" ht="12.75">
      <c r="BW2138"/>
      <c r="BX2138"/>
      <c r="BY2138"/>
    </row>
    <row r="2139" spans="75:77" ht="12.75">
      <c r="BW2139"/>
      <c r="BX2139"/>
      <c r="BY2139"/>
    </row>
    <row r="2140" spans="75:77" ht="12.75">
      <c r="BW2140"/>
      <c r="BX2140"/>
      <c r="BY2140"/>
    </row>
    <row r="2141" spans="75:77" ht="12.75">
      <c r="BW2141"/>
      <c r="BX2141"/>
      <c r="BY2141"/>
    </row>
    <row r="2142" spans="75:77" ht="12.75">
      <c r="BW2142"/>
      <c r="BX2142"/>
      <c r="BY2142"/>
    </row>
    <row r="2143" spans="75:77" ht="12.75">
      <c r="BW2143"/>
      <c r="BX2143"/>
      <c r="BY2143"/>
    </row>
    <row r="2144" spans="75:77" ht="12.75">
      <c r="BW2144"/>
      <c r="BX2144"/>
      <c r="BY2144"/>
    </row>
    <row r="2145" spans="75:77" ht="12.75">
      <c r="BW2145"/>
      <c r="BX2145"/>
      <c r="BY2145"/>
    </row>
    <row r="2146" spans="75:77" ht="12.75">
      <c r="BW2146"/>
      <c r="BX2146"/>
      <c r="BY2146"/>
    </row>
    <row r="2147" spans="75:77" ht="12.75">
      <c r="BW2147"/>
      <c r="BX2147"/>
      <c r="BY2147"/>
    </row>
    <row r="2148" spans="75:77" ht="12.75">
      <c r="BW2148"/>
      <c r="BX2148"/>
      <c r="BY2148"/>
    </row>
    <row r="2149" spans="75:77" ht="12.75">
      <c r="BW2149"/>
      <c r="BX2149"/>
      <c r="BY2149"/>
    </row>
    <row r="2150" spans="75:77" ht="12.75">
      <c r="BW2150"/>
      <c r="BX2150"/>
      <c r="BY2150"/>
    </row>
    <row r="2151" spans="75:77" ht="12.75">
      <c r="BW2151"/>
      <c r="BX2151"/>
      <c r="BY2151"/>
    </row>
    <row r="2152" spans="75:77" ht="12.75">
      <c r="BW2152"/>
      <c r="BX2152"/>
      <c r="BY2152"/>
    </row>
    <row r="2153" spans="75:77" ht="12.75">
      <c r="BW2153"/>
      <c r="BX2153"/>
      <c r="BY2153"/>
    </row>
    <row r="2154" spans="75:77" ht="12.75">
      <c r="BW2154"/>
      <c r="BX2154"/>
      <c r="BY2154"/>
    </row>
    <row r="2155" spans="75:77" ht="12.75">
      <c r="BW2155"/>
      <c r="BX2155"/>
      <c r="BY2155"/>
    </row>
    <row r="2156" spans="75:77" ht="12.75">
      <c r="BW2156"/>
      <c r="BX2156"/>
      <c r="BY2156"/>
    </row>
    <row r="2157" spans="75:77" ht="12.75">
      <c r="BW2157"/>
      <c r="BX2157"/>
      <c r="BY2157"/>
    </row>
    <row r="2158" spans="75:77" ht="12.75">
      <c r="BW2158"/>
      <c r="BX2158"/>
      <c r="BY2158"/>
    </row>
    <row r="2159" spans="75:77" ht="12.75">
      <c r="BW2159"/>
      <c r="BX2159"/>
      <c r="BY2159"/>
    </row>
    <row r="2160" spans="75:77" ht="12.75">
      <c r="BW2160"/>
      <c r="BX2160"/>
      <c r="BY2160"/>
    </row>
    <row r="2161" spans="75:77" ht="12.75">
      <c r="BW2161"/>
      <c r="BX2161"/>
      <c r="BY2161"/>
    </row>
    <row r="2162" spans="75:77" ht="12.75">
      <c r="BW2162"/>
      <c r="BX2162"/>
      <c r="BY2162"/>
    </row>
    <row r="2163" spans="75:77" ht="12.75">
      <c r="BW2163"/>
      <c r="BX2163"/>
      <c r="BY2163"/>
    </row>
    <row r="2164" spans="75:77" ht="12.75">
      <c r="BW2164"/>
      <c r="BX2164"/>
      <c r="BY2164"/>
    </row>
    <row r="2165" spans="75:77" ht="12.75">
      <c r="BW2165"/>
      <c r="BX2165"/>
      <c r="BY2165"/>
    </row>
    <row r="2166" spans="75:77" ht="12.75">
      <c r="BW2166"/>
      <c r="BX2166"/>
      <c r="BY2166"/>
    </row>
    <row r="2167" spans="75:77" ht="12.75">
      <c r="BW2167"/>
      <c r="BX2167"/>
      <c r="BY2167"/>
    </row>
    <row r="2168" spans="75:77" ht="12.75">
      <c r="BW2168"/>
      <c r="BX2168"/>
      <c r="BY2168"/>
    </row>
    <row r="2169" spans="75:77" ht="12.75">
      <c r="BW2169"/>
      <c r="BX2169"/>
      <c r="BY2169"/>
    </row>
    <row r="2170" spans="75:77" ht="12.75">
      <c r="BW2170"/>
      <c r="BX2170"/>
      <c r="BY2170"/>
    </row>
    <row r="2171" spans="75:77" ht="12.75">
      <c r="BW2171"/>
      <c r="BX2171"/>
      <c r="BY2171"/>
    </row>
    <row r="2172" spans="75:77" ht="12.75">
      <c r="BW2172"/>
      <c r="BX2172"/>
      <c r="BY2172"/>
    </row>
    <row r="2173" spans="75:77" ht="12.75">
      <c r="BW2173"/>
      <c r="BX2173"/>
      <c r="BY2173"/>
    </row>
    <row r="2174" spans="75:77" ht="12.75">
      <c r="BW2174"/>
      <c r="BX2174"/>
      <c r="BY2174"/>
    </row>
    <row r="2175" spans="75:77" ht="12.75">
      <c r="BW2175"/>
      <c r="BX2175"/>
      <c r="BY2175"/>
    </row>
    <row r="2176" spans="75:77" ht="12.75">
      <c r="BW2176"/>
      <c r="BX2176"/>
      <c r="BY2176"/>
    </row>
    <row r="2177" spans="75:77" ht="12.75">
      <c r="BW2177"/>
      <c r="BX2177"/>
      <c r="BY2177"/>
    </row>
    <row r="2178" spans="75:77" ht="12.75">
      <c r="BW2178"/>
      <c r="BX2178"/>
      <c r="BY2178"/>
    </row>
    <row r="2179" spans="75:77" ht="12.75">
      <c r="BW2179"/>
      <c r="BX2179"/>
      <c r="BY2179"/>
    </row>
    <row r="2180" spans="75:77" ht="12.75">
      <c r="BW2180"/>
      <c r="BX2180"/>
      <c r="BY2180"/>
    </row>
    <row r="2181" spans="75:77" ht="12.75">
      <c r="BW2181"/>
      <c r="BX2181"/>
      <c r="BY2181"/>
    </row>
    <row r="2182" spans="75:77" ht="12.75">
      <c r="BW2182"/>
      <c r="BX2182"/>
      <c r="BY2182"/>
    </row>
    <row r="2183" spans="75:77" ht="12.75">
      <c r="BW2183"/>
      <c r="BX2183"/>
      <c r="BY2183"/>
    </row>
    <row r="2184" spans="75:77" ht="12.75">
      <c r="BW2184"/>
      <c r="BX2184"/>
      <c r="BY2184"/>
    </row>
    <row r="2185" spans="75:77" ht="12.75">
      <c r="BW2185"/>
      <c r="BX2185"/>
      <c r="BY2185"/>
    </row>
    <row r="2186" spans="75:77" ht="12.75">
      <c r="BW2186"/>
      <c r="BX2186"/>
      <c r="BY2186"/>
    </row>
    <row r="2187" spans="75:77" ht="12.75">
      <c r="BW2187"/>
      <c r="BX2187"/>
      <c r="BY2187"/>
    </row>
    <row r="2188" spans="75:77" ht="12.75">
      <c r="BW2188"/>
      <c r="BX2188"/>
      <c r="BY2188"/>
    </row>
    <row r="2189" spans="75:77" ht="12.75">
      <c r="BW2189"/>
      <c r="BX2189"/>
      <c r="BY2189"/>
    </row>
    <row r="2190" spans="75:77" ht="12.75">
      <c r="BW2190"/>
      <c r="BX2190"/>
      <c r="BY2190"/>
    </row>
    <row r="2191" spans="75:77" ht="12.75">
      <c r="BW2191"/>
      <c r="BX2191"/>
      <c r="BY2191"/>
    </row>
    <row r="2192" spans="75:77" ht="12.75">
      <c r="BW2192"/>
      <c r="BX2192"/>
      <c r="BY2192"/>
    </row>
    <row r="2193" spans="75:77" ht="12.75">
      <c r="BW2193"/>
      <c r="BX2193"/>
      <c r="BY2193"/>
    </row>
    <row r="2194" spans="75:77" ht="12.75">
      <c r="BW2194"/>
      <c r="BX2194"/>
      <c r="BY2194"/>
    </row>
    <row r="2195" spans="75:77" ht="12.75">
      <c r="BW2195"/>
      <c r="BX2195"/>
      <c r="BY2195"/>
    </row>
    <row r="2196" spans="75:77" ht="12.75">
      <c r="BW2196"/>
      <c r="BX2196"/>
      <c r="BY2196"/>
    </row>
    <row r="2197" spans="75:77" ht="12.75">
      <c r="BW2197"/>
      <c r="BX2197"/>
      <c r="BY2197"/>
    </row>
    <row r="2198" spans="75:77" ht="12.75">
      <c r="BW2198"/>
      <c r="BX2198"/>
      <c r="BY2198"/>
    </row>
    <row r="2199" spans="75:77" ht="12.75">
      <c r="BW2199"/>
      <c r="BX2199"/>
      <c r="BY2199"/>
    </row>
    <row r="2200" spans="75:77" ht="12.75">
      <c r="BW2200"/>
      <c r="BX2200"/>
      <c r="BY2200"/>
    </row>
    <row r="2201" spans="75:77" ht="12.75">
      <c r="BW2201"/>
      <c r="BX2201"/>
      <c r="BY2201"/>
    </row>
    <row r="2202" spans="75:77" ht="12.75">
      <c r="BW2202"/>
      <c r="BX2202"/>
      <c r="BY2202"/>
    </row>
    <row r="2203" spans="75:77" ht="12.75">
      <c r="BW2203"/>
      <c r="BX2203"/>
      <c r="BY2203"/>
    </row>
    <row r="2204" spans="75:77" ht="12.75">
      <c r="BW2204"/>
      <c r="BX2204"/>
      <c r="BY2204"/>
    </row>
    <row r="2205" spans="75:77" ht="12.75">
      <c r="BW2205"/>
      <c r="BX2205"/>
      <c r="BY2205"/>
    </row>
    <row r="2206" spans="75:77" ht="12.75">
      <c r="BW2206"/>
      <c r="BX2206"/>
      <c r="BY2206"/>
    </row>
    <row r="2207" spans="75:77" ht="12.75">
      <c r="BW2207"/>
      <c r="BX2207"/>
      <c r="BY2207"/>
    </row>
    <row r="2208" spans="75:77" ht="12.75">
      <c r="BW2208"/>
      <c r="BX2208"/>
      <c r="BY2208"/>
    </row>
    <row r="2209" spans="75:77" ht="12.75">
      <c r="BW2209"/>
      <c r="BX2209"/>
      <c r="BY2209"/>
    </row>
    <row r="2210" spans="75:77" ht="12.75">
      <c r="BW2210"/>
      <c r="BX2210"/>
      <c r="BY2210"/>
    </row>
    <row r="2211" spans="75:77" ht="12.75">
      <c r="BW2211"/>
      <c r="BX2211"/>
      <c r="BY2211"/>
    </row>
    <row r="2212" spans="75:77" ht="12.75">
      <c r="BW2212"/>
      <c r="BX2212"/>
      <c r="BY2212"/>
    </row>
    <row r="2213" spans="75:77" ht="12.75">
      <c r="BW2213"/>
      <c r="BX2213"/>
      <c r="BY2213"/>
    </row>
    <row r="2214" spans="75:77" ht="12.75">
      <c r="BW2214"/>
      <c r="BX2214"/>
      <c r="BY2214"/>
    </row>
    <row r="2215" spans="75:77" ht="12.75">
      <c r="BW2215"/>
      <c r="BX2215"/>
      <c r="BY2215"/>
    </row>
    <row r="2216" spans="75:77" ht="12.75">
      <c r="BW2216"/>
      <c r="BX2216"/>
      <c r="BY2216"/>
    </row>
    <row r="2217" spans="75:77" ht="12.75">
      <c r="BW2217"/>
      <c r="BX2217"/>
      <c r="BY2217"/>
    </row>
    <row r="2218" spans="75:77" ht="12.75">
      <c r="BW2218"/>
      <c r="BX2218"/>
      <c r="BY2218"/>
    </row>
    <row r="2219" spans="75:77" ht="12.75">
      <c r="BW2219"/>
      <c r="BX2219"/>
      <c r="BY2219"/>
    </row>
    <row r="2220" spans="75:77" ht="12.75">
      <c r="BW2220"/>
      <c r="BX2220"/>
      <c r="BY2220"/>
    </row>
    <row r="2221" spans="75:77" ht="12.75">
      <c r="BW2221"/>
      <c r="BX2221"/>
      <c r="BY2221"/>
    </row>
    <row r="2222" spans="75:77" ht="12.75">
      <c r="BW2222"/>
      <c r="BX2222"/>
      <c r="BY2222"/>
    </row>
    <row r="2223" spans="75:77" ht="12.75">
      <c r="BW2223"/>
      <c r="BX2223"/>
      <c r="BY2223"/>
    </row>
    <row r="2224" spans="75:77" ht="12.75">
      <c r="BW2224"/>
      <c r="BX2224"/>
      <c r="BY2224"/>
    </row>
    <row r="2225" spans="75:77" ht="12.75">
      <c r="BW2225"/>
      <c r="BX2225"/>
      <c r="BY2225"/>
    </row>
    <row r="2226" spans="75:77" ht="12.75">
      <c r="BW2226"/>
      <c r="BX2226"/>
      <c r="BY2226"/>
    </row>
    <row r="2227" spans="75:77" ht="12.75">
      <c r="BW2227"/>
      <c r="BX2227"/>
      <c r="BY2227"/>
    </row>
    <row r="2228" spans="75:77" ht="12.75">
      <c r="BW2228"/>
      <c r="BX2228"/>
      <c r="BY2228"/>
    </row>
    <row r="2229" spans="75:77" ht="12.75">
      <c r="BW2229"/>
      <c r="BX2229"/>
      <c r="BY2229"/>
    </row>
    <row r="2230" spans="75:77" ht="12.75">
      <c r="BW2230"/>
      <c r="BX2230"/>
      <c r="BY2230"/>
    </row>
    <row r="2231" spans="75:77" ht="12.75">
      <c r="BW2231"/>
      <c r="BX2231"/>
      <c r="BY2231"/>
    </row>
    <row r="2232" spans="75:77" ht="12.75">
      <c r="BW2232"/>
      <c r="BX2232"/>
      <c r="BY2232"/>
    </row>
    <row r="2233" spans="75:77" ht="12.75">
      <c r="BW2233"/>
      <c r="BX2233"/>
      <c r="BY2233"/>
    </row>
    <row r="2234" spans="75:77" ht="12.75">
      <c r="BW2234"/>
      <c r="BX2234"/>
      <c r="BY2234"/>
    </row>
    <row r="2235" spans="75:77" ht="12.75">
      <c r="BW2235"/>
      <c r="BX2235"/>
      <c r="BY2235"/>
    </row>
    <row r="2236" spans="75:77" ht="12.75">
      <c r="BW2236"/>
      <c r="BX2236"/>
      <c r="BY2236"/>
    </row>
    <row r="2237" spans="75:77" ht="12.75">
      <c r="BW2237"/>
      <c r="BX2237"/>
      <c r="BY2237"/>
    </row>
    <row r="2238" spans="75:77" ht="12.75">
      <c r="BW2238"/>
      <c r="BX2238"/>
      <c r="BY2238"/>
    </row>
    <row r="2239" spans="75:77" ht="12.75">
      <c r="BW2239"/>
      <c r="BX2239"/>
      <c r="BY2239"/>
    </row>
    <row r="2240" spans="75:77" ht="12.75">
      <c r="BW2240"/>
      <c r="BX2240"/>
      <c r="BY2240"/>
    </row>
    <row r="2241" spans="75:77" ht="12.75">
      <c r="BW2241"/>
      <c r="BX2241"/>
      <c r="BY2241"/>
    </row>
    <row r="2242" spans="75:77" ht="12.75">
      <c r="BW2242"/>
      <c r="BX2242"/>
      <c r="BY2242"/>
    </row>
    <row r="2243" spans="75:77" ht="12.75">
      <c r="BW2243"/>
      <c r="BX2243"/>
      <c r="BY2243"/>
    </row>
    <row r="2244" spans="75:77" ht="12.75">
      <c r="BW2244"/>
      <c r="BX2244"/>
      <c r="BY2244"/>
    </row>
    <row r="2245" spans="75:77" ht="12.75">
      <c r="BW2245"/>
      <c r="BX2245"/>
      <c r="BY2245"/>
    </row>
    <row r="2246" spans="75:77" ht="12.75">
      <c r="BW2246"/>
      <c r="BX2246"/>
      <c r="BY2246"/>
    </row>
    <row r="2247" spans="75:77" ht="12.75">
      <c r="BW2247"/>
      <c r="BX2247"/>
      <c r="BY2247"/>
    </row>
    <row r="2248" spans="75:77" ht="12.75">
      <c r="BW2248"/>
      <c r="BX2248"/>
      <c r="BY2248"/>
    </row>
    <row r="2249" spans="75:77" ht="12.75">
      <c r="BW2249"/>
      <c r="BX2249"/>
      <c r="BY2249"/>
    </row>
    <row r="2250" spans="75:77" ht="12.75">
      <c r="BW2250"/>
      <c r="BX2250"/>
      <c r="BY2250"/>
    </row>
    <row r="2251" spans="75:77" ht="12.75">
      <c r="BW2251"/>
      <c r="BX2251"/>
      <c r="BY2251"/>
    </row>
    <row r="2252" spans="75:77" ht="12.75">
      <c r="BW2252"/>
      <c r="BX2252"/>
      <c r="BY2252"/>
    </row>
    <row r="2253" spans="75:77" ht="12.75">
      <c r="BW2253"/>
      <c r="BX2253"/>
      <c r="BY2253"/>
    </row>
    <row r="2254" spans="75:77" ht="12.75">
      <c r="BW2254"/>
      <c r="BX2254"/>
      <c r="BY2254"/>
    </row>
    <row r="2255" spans="75:77" ht="12.75">
      <c r="BW2255"/>
      <c r="BX2255"/>
      <c r="BY2255"/>
    </row>
    <row r="2256" spans="75:77" ht="12.75">
      <c r="BW2256"/>
      <c r="BX2256"/>
      <c r="BY2256"/>
    </row>
    <row r="2257" spans="75:77" ht="12.75">
      <c r="BW2257"/>
      <c r="BX2257"/>
      <c r="BY2257"/>
    </row>
    <row r="2258" spans="75:77" ht="12.75">
      <c r="BW2258"/>
      <c r="BX2258"/>
      <c r="BY2258"/>
    </row>
    <row r="2259" spans="75:77" ht="12.75">
      <c r="BW2259"/>
      <c r="BX2259"/>
      <c r="BY2259"/>
    </row>
    <row r="2260" spans="75:77" ht="12.75">
      <c r="BW2260"/>
      <c r="BX2260"/>
      <c r="BY2260"/>
    </row>
    <row r="2261" spans="75:77" ht="12.75">
      <c r="BW2261"/>
      <c r="BX2261"/>
      <c r="BY2261"/>
    </row>
    <row r="2262" spans="75:77" ht="12.75">
      <c r="BW2262"/>
      <c r="BX2262"/>
      <c r="BY2262"/>
    </row>
    <row r="2263" spans="75:77" ht="12.75">
      <c r="BW2263"/>
      <c r="BX2263"/>
      <c r="BY2263"/>
    </row>
    <row r="2264" spans="75:77" ht="12.75">
      <c r="BW2264"/>
      <c r="BX2264"/>
      <c r="BY2264"/>
    </row>
    <row r="2265" spans="75:77" ht="12.75">
      <c r="BW2265"/>
      <c r="BX2265"/>
      <c r="BY2265"/>
    </row>
    <row r="2266" spans="75:77" ht="12.75">
      <c r="BW2266"/>
      <c r="BX2266"/>
      <c r="BY2266"/>
    </row>
    <row r="2267" spans="75:77" ht="12.75">
      <c r="BW2267"/>
      <c r="BX2267"/>
      <c r="BY2267"/>
    </row>
    <row r="2268" spans="75:77" ht="12.75">
      <c r="BW2268"/>
      <c r="BX2268"/>
      <c r="BY2268"/>
    </row>
    <row r="2269" spans="75:77" ht="12.75">
      <c r="BW2269"/>
      <c r="BX2269"/>
      <c r="BY2269"/>
    </row>
    <row r="2270" spans="75:77" ht="12.75">
      <c r="BW2270"/>
      <c r="BX2270"/>
      <c r="BY2270"/>
    </row>
    <row r="2271" spans="75:77" ht="12.75">
      <c r="BW2271"/>
      <c r="BX2271"/>
      <c r="BY2271"/>
    </row>
    <row r="2272" spans="75:77" ht="12.75">
      <c r="BW2272"/>
      <c r="BX2272"/>
      <c r="BY2272"/>
    </row>
    <row r="2273" spans="75:77" ht="12.75">
      <c r="BW2273"/>
      <c r="BX2273"/>
      <c r="BY2273"/>
    </row>
    <row r="2274" spans="75:77" ht="12.75">
      <c r="BW2274"/>
      <c r="BX2274"/>
      <c r="BY2274"/>
    </row>
    <row r="2275" spans="75:77" ht="12.75">
      <c r="BW2275"/>
      <c r="BX2275"/>
      <c r="BY2275"/>
    </row>
    <row r="2276" spans="75:77" ht="12.75">
      <c r="BW2276"/>
      <c r="BX2276"/>
      <c r="BY2276"/>
    </row>
    <row r="2277" spans="75:77" ht="12.75">
      <c r="BW2277"/>
      <c r="BX2277"/>
      <c r="BY2277"/>
    </row>
    <row r="2278" spans="75:77" ht="12.75">
      <c r="BW2278"/>
      <c r="BX2278"/>
      <c r="BY2278"/>
    </row>
    <row r="2279" spans="75:77" ht="12.75">
      <c r="BW2279"/>
      <c r="BX2279"/>
      <c r="BY2279"/>
    </row>
    <row r="2280" spans="75:77" ht="12.75">
      <c r="BW2280"/>
      <c r="BX2280"/>
      <c r="BY2280"/>
    </row>
    <row r="2281" spans="75:77" ht="12.75">
      <c r="BW2281"/>
      <c r="BX2281"/>
      <c r="BY2281"/>
    </row>
    <row r="2282" spans="75:77" ht="12.75">
      <c r="BW2282"/>
      <c r="BX2282"/>
      <c r="BY2282"/>
    </row>
    <row r="2283" spans="75:77" ht="12.75">
      <c r="BW2283"/>
      <c r="BX2283"/>
      <c r="BY2283"/>
    </row>
    <row r="2284" spans="75:77" ht="12.75">
      <c r="BW2284"/>
      <c r="BX2284"/>
      <c r="BY2284"/>
    </row>
    <row r="2285" spans="75:77" ht="12.75">
      <c r="BW2285"/>
      <c r="BX2285"/>
      <c r="BY2285"/>
    </row>
    <row r="2286" spans="75:77" ht="12.75">
      <c r="BW2286"/>
      <c r="BX2286"/>
      <c r="BY2286"/>
    </row>
    <row r="2287" spans="75:77" ht="12.75">
      <c r="BW2287"/>
      <c r="BX2287"/>
      <c r="BY2287"/>
    </row>
    <row r="2288" spans="75:77" ht="12.75">
      <c r="BW2288"/>
      <c r="BX2288"/>
      <c r="BY2288"/>
    </row>
    <row r="2289" spans="75:77" ht="12.75">
      <c r="BW2289"/>
      <c r="BX2289"/>
      <c r="BY2289"/>
    </row>
    <row r="2290" spans="75:77" ht="12.75">
      <c r="BW2290"/>
      <c r="BX2290"/>
      <c r="BY2290"/>
    </row>
    <row r="2291" spans="75:77" ht="12.75">
      <c r="BW2291"/>
      <c r="BX2291"/>
      <c r="BY2291"/>
    </row>
    <row r="2292" spans="75:77" ht="12.75">
      <c r="BW2292"/>
      <c r="BX2292"/>
      <c r="BY2292"/>
    </row>
    <row r="2293" spans="75:77" ht="12.75">
      <c r="BW2293"/>
      <c r="BX2293"/>
      <c r="BY2293"/>
    </row>
    <row r="2294" spans="75:77" ht="12.75">
      <c r="BW2294"/>
      <c r="BX2294"/>
      <c r="BY2294"/>
    </row>
    <row r="2295" spans="75:77" ht="12.75">
      <c r="BW2295"/>
      <c r="BX2295"/>
      <c r="BY2295"/>
    </row>
    <row r="2296" spans="75:77" ht="12.75">
      <c r="BW2296"/>
      <c r="BX2296"/>
      <c r="BY2296"/>
    </row>
    <row r="2297" spans="75:77" ht="12.75">
      <c r="BW2297"/>
      <c r="BX2297"/>
      <c r="BY2297"/>
    </row>
    <row r="2298" spans="75:77" ht="12.75">
      <c r="BW2298"/>
      <c r="BX2298"/>
      <c r="BY2298"/>
    </row>
    <row r="2299" spans="75:77" ht="12.75">
      <c r="BW2299"/>
      <c r="BX2299"/>
      <c r="BY2299"/>
    </row>
    <row r="2300" spans="75:77" ht="12.75">
      <c r="BW2300"/>
      <c r="BX2300"/>
      <c r="BY2300"/>
    </row>
    <row r="2301" spans="75:77" ht="12.75">
      <c r="BW2301"/>
      <c r="BX2301"/>
      <c r="BY2301"/>
    </row>
    <row r="2302" spans="75:77" ht="12.75">
      <c r="BW2302"/>
      <c r="BX2302"/>
      <c r="BY2302"/>
    </row>
    <row r="2303" spans="75:77" ht="12.75">
      <c r="BW2303"/>
      <c r="BX2303"/>
      <c r="BY2303"/>
    </row>
    <row r="2304" spans="75:77" ht="12.75">
      <c r="BW2304"/>
      <c r="BX2304"/>
      <c r="BY2304"/>
    </row>
    <row r="2305" spans="75:77" ht="12.75">
      <c r="BW2305"/>
      <c r="BX2305"/>
      <c r="BY2305"/>
    </row>
    <row r="2306" spans="75:77" ht="12.75">
      <c r="BW2306"/>
      <c r="BX2306"/>
      <c r="BY2306"/>
    </row>
    <row r="2307" spans="75:77" ht="12.75">
      <c r="BW2307"/>
      <c r="BX2307"/>
      <c r="BY2307"/>
    </row>
    <row r="2308" spans="75:77" ht="12.75">
      <c r="BW2308"/>
      <c r="BX2308"/>
      <c r="BY2308"/>
    </row>
    <row r="2309" spans="75:77" ht="12.75">
      <c r="BW2309"/>
      <c r="BX2309"/>
      <c r="BY2309"/>
    </row>
    <row r="2310" spans="75:77" ht="12.75">
      <c r="BW2310"/>
      <c r="BX2310"/>
      <c r="BY2310"/>
    </row>
    <row r="2311" spans="75:77" ht="12.75">
      <c r="BW2311"/>
      <c r="BX2311"/>
      <c r="BY2311"/>
    </row>
    <row r="2312" spans="75:77" ht="12.75">
      <c r="BW2312"/>
      <c r="BX2312"/>
      <c r="BY2312"/>
    </row>
    <row r="2313" spans="75:77" ht="12.75">
      <c r="BW2313"/>
      <c r="BX2313"/>
      <c r="BY2313"/>
    </row>
    <row r="2314" spans="75:77" ht="12.75">
      <c r="BW2314"/>
      <c r="BX2314"/>
      <c r="BY2314"/>
    </row>
    <row r="2315" spans="75:77" ht="12.75">
      <c r="BW2315"/>
      <c r="BX2315"/>
      <c r="BY2315"/>
    </row>
    <row r="2316" spans="75:77" ht="12.75">
      <c r="BW2316"/>
      <c r="BX2316"/>
      <c r="BY2316"/>
    </row>
    <row r="2317" spans="75:77" ht="12.75">
      <c r="BW2317"/>
      <c r="BX2317"/>
      <c r="BY2317"/>
    </row>
    <row r="2318" spans="75:77" ht="12.75">
      <c r="BW2318"/>
      <c r="BX2318"/>
      <c r="BY2318"/>
    </row>
    <row r="2319" spans="75:77" ht="12.75">
      <c r="BW2319"/>
      <c r="BX2319"/>
      <c r="BY2319"/>
    </row>
    <row r="2320" spans="75:77" ht="12.75">
      <c r="BW2320"/>
      <c r="BX2320"/>
      <c r="BY2320"/>
    </row>
    <row r="2321" spans="75:77" ht="12.75">
      <c r="BW2321"/>
      <c r="BX2321"/>
      <c r="BY2321"/>
    </row>
    <row r="2322" spans="75:77" ht="12.75">
      <c r="BW2322"/>
      <c r="BX2322"/>
      <c r="BY2322"/>
    </row>
    <row r="2323" spans="75:77" ht="12.75">
      <c r="BW2323"/>
      <c r="BX2323"/>
      <c r="BY2323"/>
    </row>
    <row r="2324" spans="75:77" ht="12.75">
      <c r="BW2324"/>
      <c r="BX2324"/>
      <c r="BY2324"/>
    </row>
    <row r="2325" spans="75:77" ht="12.75">
      <c r="BW2325"/>
      <c r="BX2325"/>
      <c r="BY2325"/>
    </row>
    <row r="2326" spans="75:77" ht="12.75">
      <c r="BW2326"/>
      <c r="BX2326"/>
      <c r="BY2326"/>
    </row>
    <row r="2327" spans="75:77" ht="12.75">
      <c r="BW2327"/>
      <c r="BX2327"/>
      <c r="BY2327"/>
    </row>
    <row r="2328" spans="75:77" ht="12.75">
      <c r="BW2328"/>
      <c r="BX2328"/>
      <c r="BY2328"/>
    </row>
    <row r="2329" spans="75:77" ht="12.75">
      <c r="BW2329"/>
      <c r="BX2329"/>
      <c r="BY2329"/>
    </row>
    <row r="2330" spans="75:77" ht="12.75">
      <c r="BW2330"/>
      <c r="BX2330"/>
      <c r="BY2330"/>
    </row>
    <row r="2331" spans="75:77" ht="12.75">
      <c r="BW2331"/>
      <c r="BX2331"/>
      <c r="BY2331"/>
    </row>
    <row r="2332" spans="75:77" ht="12.75">
      <c r="BW2332"/>
      <c r="BX2332"/>
      <c r="BY2332"/>
    </row>
    <row r="2333" spans="75:77" ht="12.75">
      <c r="BW2333"/>
      <c r="BX2333"/>
      <c r="BY2333"/>
    </row>
    <row r="2334" spans="75:77" ht="12.75">
      <c r="BW2334"/>
      <c r="BX2334"/>
      <c r="BY2334"/>
    </row>
    <row r="2335" spans="75:77" ht="12.75">
      <c r="BW2335"/>
      <c r="BX2335"/>
      <c r="BY2335"/>
    </row>
    <row r="2336" spans="75:77" ht="12.75">
      <c r="BW2336"/>
      <c r="BX2336"/>
      <c r="BY2336"/>
    </row>
    <row r="2337" spans="75:77" ht="12.75">
      <c r="BW2337"/>
      <c r="BX2337"/>
      <c r="BY2337"/>
    </row>
    <row r="2338" spans="75:77" ht="12.75">
      <c r="BW2338"/>
      <c r="BX2338"/>
      <c r="BY2338"/>
    </row>
    <row r="2339" spans="75:77" ht="12.75">
      <c r="BW2339"/>
      <c r="BX2339"/>
      <c r="BY2339"/>
    </row>
    <row r="2340" spans="75:77" ht="12.75">
      <c r="BW2340"/>
      <c r="BX2340"/>
      <c r="BY2340"/>
    </row>
    <row r="2341" spans="75:77" ht="12.75">
      <c r="BW2341"/>
      <c r="BX2341"/>
      <c r="BY2341"/>
    </row>
    <row r="2342" spans="75:77" ht="12.75">
      <c r="BW2342"/>
      <c r="BX2342"/>
      <c r="BY2342"/>
    </row>
    <row r="2343" spans="75:77" ht="12.75">
      <c r="BW2343"/>
      <c r="BX2343"/>
      <c r="BY2343"/>
    </row>
    <row r="2344" spans="75:77" ht="12.75">
      <c r="BW2344"/>
      <c r="BX2344"/>
      <c r="BY2344"/>
    </row>
    <row r="2345" spans="75:77" ht="12.75">
      <c r="BW2345"/>
      <c r="BX2345"/>
      <c r="BY2345"/>
    </row>
    <row r="2346" spans="75:77" ht="12.75">
      <c r="BW2346"/>
      <c r="BX2346"/>
      <c r="BY2346"/>
    </row>
    <row r="2347" spans="75:77" ht="12.75">
      <c r="BW2347"/>
      <c r="BX2347"/>
      <c r="BY2347"/>
    </row>
    <row r="2348" spans="75:77" ht="12.75">
      <c r="BW2348"/>
      <c r="BX2348"/>
      <c r="BY2348"/>
    </row>
    <row r="2349" spans="75:77" ht="12.75">
      <c r="BW2349"/>
      <c r="BX2349"/>
      <c r="BY2349"/>
    </row>
    <row r="2350" spans="75:77" ht="12.75">
      <c r="BW2350"/>
      <c r="BX2350"/>
      <c r="BY2350"/>
    </row>
    <row r="2351" spans="75:77" ht="12.75">
      <c r="BW2351"/>
      <c r="BX2351"/>
      <c r="BY2351"/>
    </row>
    <row r="2352" spans="75:77" ht="12.75">
      <c r="BW2352"/>
      <c r="BX2352"/>
      <c r="BY2352"/>
    </row>
    <row r="2353" spans="75:77" ht="12.75">
      <c r="BW2353"/>
      <c r="BX2353"/>
      <c r="BY2353"/>
    </row>
    <row r="2354" spans="75:77" ht="12.75">
      <c r="BW2354"/>
      <c r="BX2354"/>
      <c r="BY2354"/>
    </row>
    <row r="2355" spans="75:77" ht="12.75">
      <c r="BW2355"/>
      <c r="BX2355"/>
      <c r="BY2355"/>
    </row>
    <row r="2356" spans="75:77" ht="12.75">
      <c r="BW2356"/>
      <c r="BX2356"/>
      <c r="BY2356"/>
    </row>
    <row r="2357" spans="75:77" ht="12.75">
      <c r="BW2357"/>
      <c r="BX2357"/>
      <c r="BY2357"/>
    </row>
    <row r="2358" spans="75:77" ht="12.75">
      <c r="BW2358"/>
      <c r="BX2358"/>
      <c r="BY2358"/>
    </row>
    <row r="2359" spans="75:77" ht="12.75">
      <c r="BW2359"/>
      <c r="BX2359"/>
      <c r="BY2359"/>
    </row>
    <row r="2360" spans="75:77" ht="12.75">
      <c r="BW2360"/>
      <c r="BX2360"/>
      <c r="BY2360"/>
    </row>
    <row r="2361" spans="75:77" ht="12.75">
      <c r="BW2361"/>
      <c r="BX2361"/>
      <c r="BY2361"/>
    </row>
    <row r="2362" spans="75:77" ht="12.75">
      <c r="BW2362"/>
      <c r="BX2362"/>
      <c r="BY2362"/>
    </row>
    <row r="2363" spans="75:77" ht="12.75">
      <c r="BW2363"/>
      <c r="BX2363"/>
      <c r="BY2363"/>
    </row>
    <row r="2364" spans="75:77" ht="12.75">
      <c r="BW2364"/>
      <c r="BX2364"/>
      <c r="BY2364"/>
    </row>
    <row r="2365" spans="75:77" ht="12.75">
      <c r="BW2365"/>
      <c r="BX2365"/>
      <c r="BY2365"/>
    </row>
    <row r="2366" spans="75:77" ht="12.75">
      <c r="BW2366"/>
      <c r="BX2366"/>
      <c r="BY2366"/>
    </row>
    <row r="2367" spans="75:77" ht="12.75">
      <c r="BW2367"/>
      <c r="BX2367"/>
      <c r="BY2367"/>
    </row>
    <row r="2368" spans="75:77" ht="12.75">
      <c r="BW2368"/>
      <c r="BX2368"/>
      <c r="BY2368"/>
    </row>
    <row r="2369" spans="75:77" ht="12.75">
      <c r="BW2369"/>
      <c r="BX2369"/>
      <c r="BY2369"/>
    </row>
    <row r="2370" spans="75:77" ht="12.75">
      <c r="BW2370"/>
      <c r="BX2370"/>
      <c r="BY2370"/>
    </row>
    <row r="2371" spans="75:77" ht="12.75">
      <c r="BW2371"/>
      <c r="BX2371"/>
      <c r="BY2371"/>
    </row>
    <row r="2372" spans="75:77" ht="12.75">
      <c r="BW2372"/>
      <c r="BX2372"/>
      <c r="BY2372"/>
    </row>
    <row r="2373" spans="75:77" ht="12.75">
      <c r="BW2373"/>
      <c r="BX2373"/>
      <c r="BY2373"/>
    </row>
    <row r="2374" spans="75:77" ht="12.75">
      <c r="BW2374"/>
      <c r="BX2374"/>
      <c r="BY2374"/>
    </row>
    <row r="2375" spans="75:77" ht="12.75">
      <c r="BW2375"/>
      <c r="BX2375"/>
      <c r="BY2375"/>
    </row>
    <row r="2376" spans="75:77" ht="12.75">
      <c r="BW2376"/>
      <c r="BX2376"/>
      <c r="BY2376"/>
    </row>
    <row r="2377" spans="75:77" ht="12.75">
      <c r="BW2377"/>
      <c r="BX2377"/>
      <c r="BY2377"/>
    </row>
    <row r="2378" spans="75:77" ht="12.75">
      <c r="BW2378"/>
      <c r="BX2378"/>
      <c r="BY2378"/>
    </row>
    <row r="2379" spans="75:77" ht="12.75">
      <c r="BW2379"/>
      <c r="BX2379"/>
      <c r="BY2379"/>
    </row>
    <row r="2380" spans="75:77" ht="12.75">
      <c r="BW2380"/>
      <c r="BX2380"/>
      <c r="BY2380"/>
    </row>
    <row r="2381" spans="75:77" ht="12.75">
      <c r="BW2381"/>
      <c r="BX2381"/>
      <c r="BY2381"/>
    </row>
    <row r="2382" spans="75:77" ht="12.75">
      <c r="BW2382"/>
      <c r="BX2382"/>
      <c r="BY2382"/>
    </row>
    <row r="2383" spans="75:77" ht="12.75">
      <c r="BW2383"/>
      <c r="BX2383"/>
      <c r="BY2383"/>
    </row>
    <row r="2384" spans="75:77" ht="12.75">
      <c r="BW2384"/>
      <c r="BX2384"/>
      <c r="BY2384"/>
    </row>
    <row r="2385" spans="75:77" ht="12.75">
      <c r="BW2385"/>
      <c r="BX2385"/>
      <c r="BY2385"/>
    </row>
    <row r="2386" spans="75:77" ht="12.75">
      <c r="BW2386"/>
      <c r="BX2386"/>
      <c r="BY2386"/>
    </row>
    <row r="2387" spans="75:77" ht="12.75">
      <c r="BW2387"/>
      <c r="BX2387"/>
      <c r="BY2387"/>
    </row>
    <row r="2388" spans="75:77" ht="12.75">
      <c r="BW2388"/>
      <c r="BX2388"/>
      <c r="BY2388"/>
    </row>
    <row r="2389" spans="75:77" ht="12.75">
      <c r="BW2389"/>
      <c r="BX2389"/>
      <c r="BY2389"/>
    </row>
    <row r="2390" spans="75:77" ht="12.75">
      <c r="BW2390"/>
      <c r="BX2390"/>
      <c r="BY2390"/>
    </row>
    <row r="2391" spans="75:77" ht="12.75">
      <c r="BW2391"/>
      <c r="BX2391"/>
      <c r="BY2391"/>
    </row>
    <row r="2392" spans="75:77" ht="12.75">
      <c r="BW2392"/>
      <c r="BX2392"/>
      <c r="BY2392"/>
    </row>
    <row r="2393" spans="75:77" ht="12.75">
      <c r="BW2393"/>
      <c r="BX2393"/>
      <c r="BY2393"/>
    </row>
    <row r="2394" spans="75:77" ht="12.75">
      <c r="BW2394"/>
      <c r="BX2394"/>
      <c r="BY2394"/>
    </row>
    <row r="2395" spans="75:77" ht="12.75">
      <c r="BW2395"/>
      <c r="BX2395"/>
      <c r="BY2395"/>
    </row>
    <row r="2396" spans="75:77" ht="12.75">
      <c r="BW2396"/>
      <c r="BX2396"/>
      <c r="BY2396"/>
    </row>
    <row r="2397" spans="75:77" ht="12.75">
      <c r="BW2397"/>
      <c r="BX2397"/>
      <c r="BY2397"/>
    </row>
    <row r="2398" spans="75:77" ht="12.75">
      <c r="BW2398"/>
      <c r="BX2398"/>
      <c r="BY2398"/>
    </row>
    <row r="2399" spans="75:77" ht="12.75">
      <c r="BW2399"/>
      <c r="BX2399"/>
      <c r="BY2399"/>
    </row>
    <row r="2400" spans="75:77" ht="12.75">
      <c r="BW2400"/>
      <c r="BX2400"/>
      <c r="BY2400"/>
    </row>
    <row r="2401" spans="75:77" ht="12.75">
      <c r="BW2401"/>
      <c r="BX2401"/>
      <c r="BY2401"/>
    </row>
    <row r="2402" spans="75:77" ht="12.75">
      <c r="BW2402"/>
      <c r="BX2402"/>
      <c r="BY2402"/>
    </row>
    <row r="2403" spans="75:77" ht="12.75">
      <c r="BW2403"/>
      <c r="BX2403"/>
      <c r="BY2403"/>
    </row>
    <row r="2404" spans="75:77" ht="12.75">
      <c r="BW2404"/>
      <c r="BX2404"/>
      <c r="BY2404"/>
    </row>
    <row r="2405" spans="75:77" ht="12.75">
      <c r="BW2405"/>
      <c r="BX2405"/>
      <c r="BY2405"/>
    </row>
    <row r="2406" spans="75:77" ht="12.75">
      <c r="BW2406"/>
      <c r="BX2406"/>
      <c r="BY2406"/>
    </row>
    <row r="2407" spans="75:77" ht="12.75">
      <c r="BW2407"/>
      <c r="BX2407"/>
      <c r="BY2407"/>
    </row>
    <row r="2408" spans="75:77" ht="12.75">
      <c r="BW2408"/>
      <c r="BX2408"/>
      <c r="BY2408"/>
    </row>
    <row r="2409" spans="75:77" ht="12.75">
      <c r="BW2409"/>
      <c r="BX2409"/>
      <c r="BY2409"/>
    </row>
    <row r="2410" spans="75:77" ht="12.75">
      <c r="BW2410"/>
      <c r="BX2410"/>
      <c r="BY2410"/>
    </row>
    <row r="2411" spans="75:77" ht="12.75">
      <c r="BW2411"/>
      <c r="BX2411"/>
      <c r="BY2411"/>
    </row>
    <row r="2412" spans="75:77" ht="12.75">
      <c r="BW2412"/>
      <c r="BX2412"/>
      <c r="BY2412"/>
    </row>
    <row r="2413" spans="75:77" ht="12.75">
      <c r="BW2413"/>
      <c r="BX2413"/>
      <c r="BY2413"/>
    </row>
    <row r="2414" spans="75:77" ht="12.75">
      <c r="BW2414"/>
      <c r="BX2414"/>
      <c r="BY2414"/>
    </row>
    <row r="2415" spans="75:77" ht="12.75">
      <c r="BW2415"/>
      <c r="BX2415"/>
      <c r="BY2415"/>
    </row>
    <row r="2416" spans="75:77" ht="12.75">
      <c r="BW2416"/>
      <c r="BX2416"/>
      <c r="BY2416"/>
    </row>
    <row r="2417" spans="75:77" ht="12.75">
      <c r="BW2417"/>
      <c r="BX2417"/>
      <c r="BY2417"/>
    </row>
    <row r="2418" spans="75:77" ht="12.75">
      <c r="BW2418"/>
      <c r="BX2418"/>
      <c r="BY2418"/>
    </row>
    <row r="2419" spans="75:77" ht="12.75">
      <c r="BW2419"/>
      <c r="BX2419"/>
      <c r="BY2419"/>
    </row>
    <row r="2420" spans="75:77" ht="12.75">
      <c r="BW2420"/>
      <c r="BX2420"/>
      <c r="BY2420"/>
    </row>
    <row r="2421" spans="75:77" ht="12.75">
      <c r="BW2421"/>
      <c r="BX2421"/>
      <c r="BY2421"/>
    </row>
    <row r="2422" spans="75:77" ht="12.75">
      <c r="BW2422"/>
      <c r="BX2422"/>
      <c r="BY2422"/>
    </row>
    <row r="2423" spans="75:77" ht="12.75">
      <c r="BW2423"/>
      <c r="BX2423"/>
      <c r="BY2423"/>
    </row>
    <row r="2424" spans="75:77" ht="12.75">
      <c r="BW2424"/>
      <c r="BX2424"/>
      <c r="BY2424"/>
    </row>
    <row r="2425" spans="75:77" ht="12.75">
      <c r="BW2425"/>
      <c r="BX2425"/>
      <c r="BY2425"/>
    </row>
    <row r="2426" spans="75:77" ht="12.75">
      <c r="BW2426"/>
      <c r="BX2426"/>
      <c r="BY2426"/>
    </row>
    <row r="2427" spans="75:77" ht="12.75">
      <c r="BW2427"/>
      <c r="BX2427"/>
      <c r="BY2427"/>
    </row>
    <row r="2428" spans="75:77" ht="12.75">
      <c r="BW2428"/>
      <c r="BX2428"/>
      <c r="BY2428"/>
    </row>
    <row r="2429" spans="75:77" ht="12.75">
      <c r="BW2429"/>
      <c r="BX2429"/>
      <c r="BY2429"/>
    </row>
    <row r="2430" spans="75:77" ht="12.75">
      <c r="BW2430"/>
      <c r="BX2430"/>
      <c r="BY2430"/>
    </row>
    <row r="2431" spans="75:77" ht="12.75">
      <c r="BW2431"/>
      <c r="BX2431"/>
      <c r="BY2431"/>
    </row>
    <row r="2432" spans="75:77" ht="12.75">
      <c r="BW2432"/>
      <c r="BX2432"/>
      <c r="BY2432"/>
    </row>
    <row r="2433" spans="75:77" ht="12.75">
      <c r="BW2433"/>
      <c r="BX2433"/>
      <c r="BY2433"/>
    </row>
    <row r="2434" spans="75:77" ht="12.75">
      <c r="BW2434"/>
      <c r="BX2434"/>
      <c r="BY2434"/>
    </row>
    <row r="2435" spans="75:77" ht="12.75">
      <c r="BW2435"/>
      <c r="BX2435"/>
      <c r="BY2435"/>
    </row>
    <row r="2436" spans="75:77" ht="12.75">
      <c r="BW2436"/>
      <c r="BX2436"/>
      <c r="BY2436"/>
    </row>
    <row r="2437" spans="75:77" ht="12.75">
      <c r="BW2437"/>
      <c r="BX2437"/>
      <c r="BY2437"/>
    </row>
    <row r="2438" spans="75:77" ht="12.75">
      <c r="BW2438"/>
      <c r="BX2438"/>
      <c r="BY2438"/>
    </row>
    <row r="2439" spans="75:77" ht="12.75">
      <c r="BW2439"/>
      <c r="BX2439"/>
      <c r="BY2439"/>
    </row>
    <row r="2440" spans="75:77" ht="12.75">
      <c r="BW2440"/>
      <c r="BX2440"/>
      <c r="BY2440"/>
    </row>
    <row r="2441" spans="75:77" ht="12.75">
      <c r="BW2441"/>
      <c r="BX2441"/>
      <c r="BY2441"/>
    </row>
    <row r="2442" spans="75:77" ht="12.75">
      <c r="BW2442"/>
      <c r="BX2442"/>
      <c r="BY2442"/>
    </row>
    <row r="2443" spans="75:77" ht="12.75">
      <c r="BW2443"/>
      <c r="BX2443"/>
      <c r="BY2443"/>
    </row>
    <row r="2444" spans="75:77" ht="12.75">
      <c r="BW2444"/>
      <c r="BX2444"/>
      <c r="BY2444"/>
    </row>
    <row r="2445" spans="75:77" ht="12.75">
      <c r="BW2445"/>
      <c r="BX2445"/>
      <c r="BY2445"/>
    </row>
    <row r="2446" spans="75:77" ht="12.75">
      <c r="BW2446"/>
      <c r="BX2446"/>
      <c r="BY2446"/>
    </row>
    <row r="2447" spans="75:77" ht="12.75">
      <c r="BW2447"/>
      <c r="BX2447"/>
      <c r="BY2447"/>
    </row>
    <row r="2448" spans="75:77" ht="12.75">
      <c r="BW2448"/>
      <c r="BX2448"/>
      <c r="BY2448"/>
    </row>
    <row r="2449" spans="75:77" ht="12.75">
      <c r="BW2449"/>
      <c r="BX2449"/>
      <c r="BY2449"/>
    </row>
    <row r="2450" spans="75:77" ht="12.75">
      <c r="BW2450"/>
      <c r="BX2450"/>
      <c r="BY2450"/>
    </row>
    <row r="2451" spans="75:77" ht="12.75">
      <c r="BW2451"/>
      <c r="BX2451"/>
      <c r="BY2451"/>
    </row>
    <row r="2452" spans="75:77" ht="12.75">
      <c r="BW2452"/>
      <c r="BX2452"/>
      <c r="BY2452"/>
    </row>
    <row r="2453" spans="75:77" ht="12.75">
      <c r="BW2453"/>
      <c r="BX2453"/>
      <c r="BY2453"/>
    </row>
    <row r="2454" spans="75:77" ht="12.75">
      <c r="BW2454"/>
      <c r="BX2454"/>
      <c r="BY2454"/>
    </row>
    <row r="2455" spans="75:77" ht="12.75">
      <c r="BW2455"/>
      <c r="BX2455"/>
      <c r="BY2455"/>
    </row>
    <row r="2456" spans="75:77" ht="12.75">
      <c r="BW2456"/>
      <c r="BX2456"/>
      <c r="BY2456"/>
    </row>
    <row r="2457" spans="75:77" ht="12.75">
      <c r="BW2457"/>
      <c r="BX2457"/>
      <c r="BY2457"/>
    </row>
    <row r="2458" spans="75:77" ht="12.75">
      <c r="BW2458"/>
      <c r="BX2458"/>
      <c r="BY2458"/>
    </row>
    <row r="2459" spans="75:77" ht="12.75">
      <c r="BW2459"/>
      <c r="BX2459"/>
      <c r="BY2459"/>
    </row>
    <row r="2460" spans="75:77" ht="12.75">
      <c r="BW2460"/>
      <c r="BX2460"/>
      <c r="BY2460"/>
    </row>
    <row r="2461" spans="75:77" ht="12.75">
      <c r="BW2461"/>
      <c r="BX2461"/>
      <c r="BY2461"/>
    </row>
    <row r="2462" spans="75:77" ht="12.75">
      <c r="BW2462"/>
      <c r="BX2462"/>
      <c r="BY2462"/>
    </row>
    <row r="2463" spans="75:77" ht="12.75">
      <c r="BW2463"/>
      <c r="BX2463"/>
      <c r="BY2463"/>
    </row>
    <row r="2464" spans="75:77" ht="12.75">
      <c r="BW2464"/>
      <c r="BX2464"/>
      <c r="BY2464"/>
    </row>
    <row r="2465" spans="75:77" ht="12.75">
      <c r="BW2465"/>
      <c r="BX2465"/>
      <c r="BY2465"/>
    </row>
    <row r="2466" spans="75:77" ht="12.75">
      <c r="BW2466"/>
      <c r="BX2466"/>
      <c r="BY2466"/>
    </row>
    <row r="2467" spans="75:77" ht="12.75">
      <c r="BW2467"/>
      <c r="BX2467"/>
      <c r="BY2467"/>
    </row>
    <row r="2468" spans="75:77" ht="12.75">
      <c r="BW2468"/>
      <c r="BX2468"/>
      <c r="BY2468"/>
    </row>
    <row r="2469" spans="75:77" ht="12.75">
      <c r="BW2469"/>
      <c r="BX2469"/>
      <c r="BY2469"/>
    </row>
    <row r="2470" spans="75:77" ht="12.75">
      <c r="BW2470"/>
      <c r="BX2470"/>
      <c r="BY2470"/>
    </row>
    <row r="2471" spans="75:77" ht="12.75">
      <c r="BW2471"/>
      <c r="BX2471"/>
      <c r="BY2471"/>
    </row>
    <row r="2472" spans="75:77" ht="12.75">
      <c r="BW2472"/>
      <c r="BX2472"/>
      <c r="BY2472"/>
    </row>
    <row r="2473" spans="75:77" ht="12.75">
      <c r="BW2473"/>
      <c r="BX2473"/>
      <c r="BY2473"/>
    </row>
    <row r="2474" spans="75:77" ht="12.75">
      <c r="BW2474"/>
      <c r="BX2474"/>
      <c r="BY2474"/>
    </row>
    <row r="2475" spans="75:77" ht="12.75">
      <c r="BW2475"/>
      <c r="BX2475"/>
      <c r="BY2475"/>
    </row>
    <row r="2476" spans="75:77" ht="12.75">
      <c r="BW2476"/>
      <c r="BX2476"/>
      <c r="BY2476"/>
    </row>
    <row r="2477" spans="75:77" ht="12.75">
      <c r="BW2477"/>
      <c r="BX2477"/>
      <c r="BY2477"/>
    </row>
    <row r="2478" spans="75:77" ht="12.75">
      <c r="BW2478"/>
      <c r="BX2478"/>
      <c r="BY2478"/>
    </row>
    <row r="2479" spans="75:77" ht="12.75">
      <c r="BW2479"/>
      <c r="BX2479"/>
      <c r="BY2479"/>
    </row>
    <row r="2480" spans="75:77" ht="12.75">
      <c r="BW2480"/>
      <c r="BX2480"/>
      <c r="BY2480"/>
    </row>
    <row r="2481" spans="75:77" ht="12.75">
      <c r="BW2481"/>
      <c r="BX2481"/>
      <c r="BY2481"/>
    </row>
    <row r="2482" spans="75:77" ht="12.75">
      <c r="BW2482"/>
      <c r="BX2482"/>
      <c r="BY2482"/>
    </row>
    <row r="2483" spans="75:77" ht="12.75">
      <c r="BW2483"/>
      <c r="BX2483"/>
      <c r="BY2483"/>
    </row>
    <row r="2484" spans="75:77" ht="12.75">
      <c r="BW2484"/>
      <c r="BX2484"/>
      <c r="BY2484"/>
    </row>
    <row r="2485" spans="75:77" ht="12.75">
      <c r="BW2485"/>
      <c r="BX2485"/>
      <c r="BY2485"/>
    </row>
    <row r="2486" spans="75:77" ht="12.75">
      <c r="BW2486"/>
      <c r="BX2486"/>
      <c r="BY2486"/>
    </row>
    <row r="2487" spans="75:77" ht="12.75">
      <c r="BW2487"/>
      <c r="BX2487"/>
      <c r="BY2487"/>
    </row>
    <row r="2488" spans="75:77" ht="12.75">
      <c r="BW2488"/>
      <c r="BX2488"/>
      <c r="BY2488"/>
    </row>
    <row r="2489" spans="75:77" ht="12.75">
      <c r="BW2489"/>
      <c r="BX2489"/>
      <c r="BY2489"/>
    </row>
    <row r="2490" spans="75:77" ht="12.75">
      <c r="BW2490"/>
      <c r="BX2490"/>
      <c r="BY2490"/>
    </row>
    <row r="2491" spans="75:77" ht="12.75">
      <c r="BW2491"/>
      <c r="BX2491"/>
      <c r="BY2491"/>
    </row>
    <row r="2492" spans="75:77" ht="12.75">
      <c r="BW2492"/>
      <c r="BX2492"/>
      <c r="BY2492"/>
    </row>
    <row r="2493" spans="75:77" ht="12.75">
      <c r="BW2493"/>
      <c r="BX2493"/>
      <c r="BY2493"/>
    </row>
    <row r="2494" spans="75:77" ht="12.75">
      <c r="BW2494"/>
      <c r="BX2494"/>
      <c r="BY2494"/>
    </row>
    <row r="2495" spans="75:77" ht="12.75">
      <c r="BW2495"/>
      <c r="BX2495"/>
      <c r="BY2495"/>
    </row>
    <row r="2496" spans="75:77" ht="12.75">
      <c r="BW2496"/>
      <c r="BX2496"/>
      <c r="BY2496"/>
    </row>
    <row r="2497" spans="75:77" ht="12.75">
      <c r="BW2497"/>
      <c r="BX2497"/>
      <c r="BY2497"/>
    </row>
    <row r="2498" spans="75:77" ht="12.75">
      <c r="BW2498"/>
      <c r="BX2498"/>
      <c r="BY2498"/>
    </row>
    <row r="2499" spans="75:77" ht="12.75">
      <c r="BW2499"/>
      <c r="BX2499"/>
      <c r="BY2499"/>
    </row>
    <row r="2500" spans="75:77" ht="12.75">
      <c r="BW2500"/>
      <c r="BX2500"/>
      <c r="BY2500"/>
    </row>
    <row r="2501" spans="75:77" ht="12.75">
      <c r="BW2501"/>
      <c r="BX2501"/>
      <c r="BY2501"/>
    </row>
    <row r="2502" spans="75:77" ht="12.75">
      <c r="BW2502"/>
      <c r="BX2502"/>
      <c r="BY2502"/>
    </row>
    <row r="2503" spans="75:77" ht="12.75">
      <c r="BW2503"/>
      <c r="BX2503"/>
      <c r="BY2503"/>
    </row>
    <row r="2504" spans="75:77" ht="12.75">
      <c r="BW2504"/>
      <c r="BX2504"/>
      <c r="BY2504"/>
    </row>
    <row r="2505" spans="75:77" ht="12.75">
      <c r="BW2505"/>
      <c r="BX2505"/>
      <c r="BY2505"/>
    </row>
    <row r="2506" spans="75:77" ht="12.75">
      <c r="BW2506"/>
      <c r="BX2506"/>
      <c r="BY2506"/>
    </row>
    <row r="2507" spans="75:77" ht="12.75">
      <c r="BW2507"/>
      <c r="BX2507"/>
      <c r="BY2507"/>
    </row>
    <row r="2508" spans="75:77" ht="12.75">
      <c r="BW2508"/>
      <c r="BX2508"/>
      <c r="BY2508"/>
    </row>
    <row r="2509" spans="75:77" ht="12.75">
      <c r="BW2509"/>
      <c r="BX2509"/>
      <c r="BY2509"/>
    </row>
    <row r="2510" spans="75:77" ht="12.75">
      <c r="BW2510"/>
      <c r="BX2510"/>
      <c r="BY2510"/>
    </row>
    <row r="2511" spans="75:77" ht="12.75">
      <c r="BW2511"/>
      <c r="BX2511"/>
      <c r="BY2511"/>
    </row>
    <row r="2512" spans="75:77" ht="12.75">
      <c r="BW2512"/>
      <c r="BX2512"/>
      <c r="BY2512"/>
    </row>
    <row r="2513" spans="75:77" ht="12.75">
      <c r="BW2513"/>
      <c r="BX2513"/>
      <c r="BY2513"/>
    </row>
    <row r="2514" spans="75:77" ht="12.75">
      <c r="BW2514"/>
      <c r="BX2514"/>
      <c r="BY2514"/>
    </row>
    <row r="2515" spans="75:77" ht="12.75">
      <c r="BW2515"/>
      <c r="BX2515"/>
      <c r="BY2515"/>
    </row>
    <row r="2516" spans="75:77" ht="12.75">
      <c r="BW2516"/>
      <c r="BX2516"/>
      <c r="BY2516"/>
    </row>
    <row r="2517" spans="75:77" ht="12.75">
      <c r="BW2517"/>
      <c r="BX2517"/>
      <c r="BY2517"/>
    </row>
    <row r="2518" spans="75:77" ht="12.75">
      <c r="BW2518"/>
      <c r="BX2518"/>
      <c r="BY2518"/>
    </row>
    <row r="2519" spans="75:77" ht="12.75">
      <c r="BW2519"/>
      <c r="BX2519"/>
      <c r="BY2519"/>
    </row>
    <row r="2520" spans="75:77" ht="12.75">
      <c r="BW2520"/>
      <c r="BX2520"/>
      <c r="BY2520"/>
    </row>
    <row r="2521" spans="75:77" ht="12.75">
      <c r="BW2521"/>
      <c r="BX2521"/>
      <c r="BY2521"/>
    </row>
    <row r="2522" spans="75:77" ht="12.75">
      <c r="BW2522"/>
      <c r="BX2522"/>
      <c r="BY2522"/>
    </row>
    <row r="2523" spans="75:77" ht="12.75">
      <c r="BW2523"/>
      <c r="BX2523"/>
      <c r="BY2523"/>
    </row>
    <row r="2524" spans="75:77" ht="12.75">
      <c r="BW2524"/>
      <c r="BX2524"/>
      <c r="BY2524"/>
    </row>
    <row r="2525" spans="75:77" ht="12.75">
      <c r="BW2525"/>
      <c r="BX2525"/>
      <c r="BY2525"/>
    </row>
    <row r="2526" spans="75:77" ht="12.75">
      <c r="BW2526"/>
      <c r="BX2526"/>
      <c r="BY2526"/>
    </row>
    <row r="2527" spans="75:77" ht="12.75">
      <c r="BW2527"/>
      <c r="BX2527"/>
      <c r="BY2527"/>
    </row>
    <row r="2528" spans="75:77" ht="12.75">
      <c r="BW2528"/>
      <c r="BX2528"/>
      <c r="BY2528"/>
    </row>
    <row r="2529" spans="75:77" ht="12.75">
      <c r="BW2529"/>
      <c r="BX2529"/>
      <c r="BY2529"/>
    </row>
    <row r="2530" spans="75:77" ht="12.75">
      <c r="BW2530"/>
      <c r="BX2530"/>
      <c r="BY2530"/>
    </row>
    <row r="2531" spans="75:77" ht="12.75">
      <c r="BW2531"/>
      <c r="BX2531"/>
      <c r="BY2531"/>
    </row>
    <row r="2532" spans="75:77" ht="12.75">
      <c r="BW2532"/>
      <c r="BX2532"/>
      <c r="BY2532"/>
    </row>
    <row r="2533" spans="75:77" ht="12.75">
      <c r="BW2533"/>
      <c r="BX2533"/>
      <c r="BY2533"/>
    </row>
    <row r="2534" spans="75:77" ht="12.75">
      <c r="BW2534"/>
      <c r="BX2534"/>
      <c r="BY2534"/>
    </row>
    <row r="2535" spans="75:77" ht="12.75">
      <c r="BW2535"/>
      <c r="BX2535"/>
      <c r="BY2535"/>
    </row>
    <row r="2536" spans="75:77" ht="12.75">
      <c r="BW2536"/>
      <c r="BX2536"/>
      <c r="BY2536"/>
    </row>
    <row r="2537" spans="75:77" ht="12.75">
      <c r="BW2537"/>
      <c r="BX2537"/>
      <c r="BY2537"/>
    </row>
    <row r="2538" spans="75:77" ht="12.75">
      <c r="BW2538"/>
      <c r="BX2538"/>
      <c r="BY2538"/>
    </row>
    <row r="2539" spans="75:77" ht="12.75">
      <c r="BW2539"/>
      <c r="BX2539"/>
      <c r="BY2539"/>
    </row>
    <row r="2540" spans="75:77" ht="12.75">
      <c r="BW2540"/>
      <c r="BX2540"/>
      <c r="BY2540"/>
    </row>
    <row r="2541" spans="75:77" ht="12.75">
      <c r="BW2541"/>
      <c r="BX2541"/>
      <c r="BY2541"/>
    </row>
    <row r="2542" spans="75:77" ht="12.75">
      <c r="BW2542"/>
      <c r="BX2542"/>
      <c r="BY2542"/>
    </row>
    <row r="2543" spans="75:77" ht="12.75">
      <c r="BW2543"/>
      <c r="BX2543"/>
      <c r="BY2543"/>
    </row>
    <row r="2544" spans="75:77" ht="12.75">
      <c r="BW2544"/>
      <c r="BX2544"/>
      <c r="BY2544"/>
    </row>
    <row r="2545" spans="75:77" ht="12.75">
      <c r="BW2545"/>
      <c r="BX2545"/>
      <c r="BY2545"/>
    </row>
    <row r="2546" spans="75:77" ht="12.75">
      <c r="BW2546"/>
      <c r="BX2546"/>
      <c r="BY2546"/>
    </row>
    <row r="2547" spans="75:77" ht="12.75">
      <c r="BW2547"/>
      <c r="BX2547"/>
      <c r="BY2547"/>
    </row>
    <row r="2548" spans="75:77" ht="12.75">
      <c r="BW2548"/>
      <c r="BX2548"/>
      <c r="BY2548"/>
    </row>
    <row r="2549" spans="75:77" ht="12.75">
      <c r="BW2549"/>
      <c r="BX2549"/>
      <c r="BY2549"/>
    </row>
    <row r="2550" spans="75:77" ht="12.75">
      <c r="BW2550"/>
      <c r="BX2550"/>
      <c r="BY2550"/>
    </row>
    <row r="2551" spans="75:77" ht="12.75">
      <c r="BW2551"/>
      <c r="BX2551"/>
      <c r="BY2551"/>
    </row>
    <row r="2552" spans="75:77" ht="12.75">
      <c r="BW2552"/>
      <c r="BX2552"/>
      <c r="BY2552"/>
    </row>
    <row r="2553" spans="75:77" ht="12.75">
      <c r="BW2553"/>
      <c r="BX2553"/>
      <c r="BY2553"/>
    </row>
    <row r="2554" spans="75:77" ht="12.75">
      <c r="BW2554"/>
      <c r="BX2554"/>
      <c r="BY2554"/>
    </row>
    <row r="2555" spans="75:77" ht="12.75">
      <c r="BW2555"/>
      <c r="BX2555"/>
      <c r="BY2555"/>
    </row>
    <row r="2556" spans="75:77" ht="12.75">
      <c r="BW2556"/>
      <c r="BX2556"/>
      <c r="BY2556"/>
    </row>
    <row r="2557" spans="75:77" ht="12.75">
      <c r="BW2557"/>
      <c r="BX2557"/>
      <c r="BY2557"/>
    </row>
    <row r="2558" spans="75:77" ht="12.75">
      <c r="BW2558"/>
      <c r="BX2558"/>
      <c r="BY2558"/>
    </row>
    <row r="2559" spans="75:77" ht="12.75">
      <c r="BW2559"/>
      <c r="BX2559"/>
      <c r="BY2559"/>
    </row>
    <row r="2560" spans="75:77" ht="12.75">
      <c r="BW2560"/>
      <c r="BX2560"/>
      <c r="BY2560"/>
    </row>
    <row r="2561" spans="75:77" ht="12.75">
      <c r="BW2561"/>
      <c r="BX2561"/>
      <c r="BY2561"/>
    </row>
    <row r="2562" spans="75:77" ht="12.75">
      <c r="BW2562"/>
      <c r="BX2562"/>
      <c r="BY2562"/>
    </row>
    <row r="2563" spans="75:77" ht="12.75">
      <c r="BW2563"/>
      <c r="BX2563"/>
      <c r="BY2563"/>
    </row>
    <row r="2564" spans="75:77" ht="12.75">
      <c r="BW2564"/>
      <c r="BX2564"/>
      <c r="BY2564"/>
    </row>
    <row r="2565" spans="75:77" ht="12.75">
      <c r="BW2565"/>
      <c r="BX2565"/>
      <c r="BY2565"/>
    </row>
    <row r="2566" spans="75:77" ht="12.75">
      <c r="BW2566"/>
      <c r="BX2566"/>
      <c r="BY2566"/>
    </row>
    <row r="2567" spans="75:77" ht="12.75">
      <c r="BW2567"/>
      <c r="BX2567"/>
      <c r="BY2567"/>
    </row>
    <row r="2568" spans="75:77" ht="12.75">
      <c r="BW2568"/>
      <c r="BX2568"/>
      <c r="BY2568"/>
    </row>
    <row r="2569" spans="75:77" ht="12.75">
      <c r="BW2569"/>
      <c r="BX2569"/>
      <c r="BY2569"/>
    </row>
    <row r="2570" spans="75:77" ht="12.75">
      <c r="BW2570"/>
      <c r="BX2570"/>
      <c r="BY2570"/>
    </row>
    <row r="2571" spans="75:77" ht="12.75">
      <c r="BW2571"/>
      <c r="BX2571"/>
      <c r="BY2571"/>
    </row>
    <row r="2572" spans="75:77" ht="12.75">
      <c r="BW2572"/>
      <c r="BX2572"/>
      <c r="BY2572"/>
    </row>
    <row r="2573" spans="75:77" ht="12.75">
      <c r="BW2573"/>
      <c r="BX2573"/>
      <c r="BY2573"/>
    </row>
    <row r="2574" spans="75:77" ht="12.75">
      <c r="BW2574"/>
      <c r="BX2574"/>
      <c r="BY2574"/>
    </row>
    <row r="2575" spans="75:77" ht="12.75">
      <c r="BW2575"/>
      <c r="BX2575"/>
      <c r="BY2575"/>
    </row>
    <row r="2576" spans="75:77" ht="12.75">
      <c r="BW2576"/>
      <c r="BX2576"/>
      <c r="BY2576"/>
    </row>
    <row r="2577" spans="75:77" ht="12.75">
      <c r="BW2577"/>
      <c r="BX2577"/>
      <c r="BY2577"/>
    </row>
    <row r="2578" spans="75:77" ht="12.75">
      <c r="BW2578"/>
      <c r="BX2578"/>
      <c r="BY2578"/>
    </row>
    <row r="2579" spans="75:77" ht="12.75">
      <c r="BW2579"/>
      <c r="BX2579"/>
      <c r="BY2579"/>
    </row>
    <row r="2580" spans="75:77" ht="12.75">
      <c r="BW2580"/>
      <c r="BX2580"/>
      <c r="BY2580"/>
    </row>
    <row r="2581" spans="75:77" ht="12.75">
      <c r="BW2581"/>
      <c r="BX2581"/>
      <c r="BY2581"/>
    </row>
    <row r="2582" spans="75:77" ht="12.75">
      <c r="BW2582"/>
      <c r="BX2582"/>
      <c r="BY2582"/>
    </row>
    <row r="2583" spans="75:77" ht="12.75">
      <c r="BW2583"/>
      <c r="BX2583"/>
      <c r="BY2583"/>
    </row>
    <row r="2584" spans="75:77" ht="12.75">
      <c r="BW2584"/>
      <c r="BX2584"/>
      <c r="BY2584"/>
    </row>
    <row r="2585" spans="75:77" ht="12.75">
      <c r="BW2585"/>
      <c r="BX2585"/>
      <c r="BY2585"/>
    </row>
    <row r="2586" spans="75:77" ht="12.75">
      <c r="BW2586"/>
      <c r="BX2586"/>
      <c r="BY2586"/>
    </row>
    <row r="2587" spans="75:77" ht="12.75">
      <c r="BW2587"/>
      <c r="BX2587"/>
      <c r="BY2587"/>
    </row>
    <row r="2588" spans="75:77" ht="12.75">
      <c r="BW2588"/>
      <c r="BX2588"/>
      <c r="BY2588"/>
    </row>
    <row r="2589" spans="75:77" ht="12.75">
      <c r="BW2589"/>
      <c r="BX2589"/>
      <c r="BY2589"/>
    </row>
    <row r="2590" spans="75:77" ht="12.75">
      <c r="BW2590"/>
      <c r="BX2590"/>
      <c r="BY2590"/>
    </row>
    <row r="2591" spans="75:77" ht="12.75">
      <c r="BW2591"/>
      <c r="BX2591"/>
      <c r="BY2591"/>
    </row>
    <row r="2592" spans="75:77" ht="12.75">
      <c r="BW2592"/>
      <c r="BX2592"/>
      <c r="BY2592"/>
    </row>
    <row r="2593" spans="75:77" ht="12.75">
      <c r="BW2593"/>
      <c r="BX2593"/>
      <c r="BY2593"/>
    </row>
    <row r="2594" spans="75:77" ht="12.75">
      <c r="BW2594"/>
      <c r="BX2594"/>
      <c r="BY2594"/>
    </row>
    <row r="2595" spans="75:77" ht="12.75">
      <c r="BW2595"/>
      <c r="BX2595"/>
      <c r="BY2595"/>
    </row>
    <row r="2596" spans="75:77" ht="12.75">
      <c r="BW2596"/>
      <c r="BX2596"/>
      <c r="BY2596"/>
    </row>
    <row r="2597" spans="75:77" ht="12.75">
      <c r="BW2597"/>
      <c r="BX2597"/>
      <c r="BY2597"/>
    </row>
    <row r="2598" spans="75:77" ht="12.75">
      <c r="BW2598"/>
      <c r="BX2598"/>
      <c r="BY2598"/>
    </row>
    <row r="2599" spans="75:77" ht="12.75">
      <c r="BW2599"/>
      <c r="BX2599"/>
      <c r="BY2599"/>
    </row>
    <row r="2600" spans="75:77" ht="12.75">
      <c r="BW2600"/>
      <c r="BX2600"/>
      <c r="BY2600"/>
    </row>
    <row r="2601" spans="75:77" ht="12.75">
      <c r="BW2601"/>
      <c r="BX2601"/>
      <c r="BY2601"/>
    </row>
    <row r="2602" spans="75:77" ht="12.75">
      <c r="BW2602"/>
      <c r="BX2602"/>
      <c r="BY2602"/>
    </row>
    <row r="2603" spans="75:77" ht="12.75">
      <c r="BW2603"/>
      <c r="BX2603"/>
      <c r="BY2603"/>
    </row>
    <row r="2604" spans="75:77" ht="12.75">
      <c r="BW2604"/>
      <c r="BX2604"/>
      <c r="BY2604"/>
    </row>
    <row r="2605" spans="75:77" ht="12.75">
      <c r="BW2605"/>
      <c r="BX2605"/>
      <c r="BY2605"/>
    </row>
    <row r="2606" spans="75:77" ht="12.75">
      <c r="BW2606"/>
      <c r="BX2606"/>
      <c r="BY2606"/>
    </row>
    <row r="2607" spans="75:77" ht="12.75">
      <c r="BW2607"/>
      <c r="BX2607"/>
      <c r="BY2607"/>
    </row>
    <row r="2608" spans="75:77" ht="12.75">
      <c r="BW2608"/>
      <c r="BX2608"/>
      <c r="BY2608"/>
    </row>
    <row r="2609" spans="75:77" ht="12.75">
      <c r="BW2609"/>
      <c r="BX2609"/>
      <c r="BY2609"/>
    </row>
    <row r="2610" spans="75:77" ht="12.75">
      <c r="BW2610"/>
      <c r="BX2610"/>
      <c r="BY2610"/>
    </row>
    <row r="2611" spans="75:77" ht="12.75">
      <c r="BW2611"/>
      <c r="BX2611"/>
      <c r="BY2611"/>
    </row>
    <row r="2612" spans="75:77" ht="12.75">
      <c r="BW2612"/>
      <c r="BX2612"/>
      <c r="BY2612"/>
    </row>
    <row r="2613" spans="75:77" ht="12.75">
      <c r="BW2613"/>
      <c r="BX2613"/>
      <c r="BY2613"/>
    </row>
    <row r="2614" spans="75:77" ht="12.75">
      <c r="BW2614"/>
      <c r="BX2614"/>
      <c r="BY2614"/>
    </row>
    <row r="2615" spans="75:77" ht="12.75">
      <c r="BW2615"/>
      <c r="BX2615"/>
      <c r="BY2615"/>
    </row>
    <row r="2616" spans="75:77" ht="12.75">
      <c r="BW2616"/>
      <c r="BX2616"/>
      <c r="BY2616"/>
    </row>
    <row r="2617" spans="75:77" ht="12.75">
      <c r="BW2617"/>
      <c r="BX2617"/>
      <c r="BY2617"/>
    </row>
    <row r="2618" spans="75:77" ht="12.75">
      <c r="BW2618"/>
      <c r="BX2618"/>
      <c r="BY2618"/>
    </row>
    <row r="2619" spans="75:77" ht="12.75">
      <c r="BW2619"/>
      <c r="BX2619"/>
      <c r="BY2619"/>
    </row>
    <row r="2620" spans="75:77" ht="12.75">
      <c r="BW2620"/>
      <c r="BX2620"/>
      <c r="BY2620"/>
    </row>
    <row r="2621" spans="75:77" ht="12.75">
      <c r="BW2621"/>
      <c r="BX2621"/>
      <c r="BY2621"/>
    </row>
    <row r="2622" spans="75:77" ht="12.75">
      <c r="BW2622"/>
      <c r="BX2622"/>
      <c r="BY2622"/>
    </row>
    <row r="2623" spans="75:77" ht="12.75">
      <c r="BW2623"/>
      <c r="BX2623"/>
      <c r="BY2623"/>
    </row>
    <row r="2624" spans="75:77" ht="12.75">
      <c r="BW2624"/>
      <c r="BX2624"/>
      <c r="BY2624"/>
    </row>
    <row r="2625" spans="75:77" ht="12.75">
      <c r="BW2625"/>
      <c r="BX2625"/>
      <c r="BY2625"/>
    </row>
    <row r="2626" spans="75:77" ht="12.75">
      <c r="BW2626"/>
      <c r="BX2626"/>
      <c r="BY2626"/>
    </row>
    <row r="2627" spans="75:77" ht="12.75">
      <c r="BW2627"/>
      <c r="BX2627"/>
      <c r="BY2627"/>
    </row>
    <row r="2628" spans="75:77" ht="12.75">
      <c r="BW2628"/>
      <c r="BX2628"/>
      <c r="BY2628"/>
    </row>
    <row r="2629" spans="75:77" ht="12.75">
      <c r="BW2629"/>
      <c r="BX2629"/>
      <c r="BY2629"/>
    </row>
    <row r="2630" spans="75:77" ht="12.75">
      <c r="BW2630"/>
      <c r="BX2630"/>
      <c r="BY2630"/>
    </row>
    <row r="2631" spans="75:77" ht="12.75">
      <c r="BW2631"/>
      <c r="BX2631"/>
      <c r="BY2631"/>
    </row>
    <row r="2632" spans="75:77" ht="12.75">
      <c r="BW2632"/>
      <c r="BX2632"/>
      <c r="BY2632"/>
    </row>
    <row r="2633" spans="75:77" ht="12.75">
      <c r="BW2633"/>
      <c r="BX2633"/>
      <c r="BY2633"/>
    </row>
    <row r="2634" spans="75:77" ht="12.75">
      <c r="BW2634"/>
      <c r="BX2634"/>
      <c r="BY2634"/>
    </row>
    <row r="2635" spans="75:77" ht="12.75">
      <c r="BW2635"/>
      <c r="BX2635"/>
      <c r="BY2635"/>
    </row>
    <row r="2636" spans="75:77" ht="12.75">
      <c r="BW2636"/>
      <c r="BX2636"/>
      <c r="BY2636"/>
    </row>
    <row r="2637" spans="75:77" ht="12.75">
      <c r="BW2637"/>
      <c r="BX2637"/>
      <c r="BY2637"/>
    </row>
    <row r="2638" spans="75:77" ht="12.75">
      <c r="BW2638"/>
      <c r="BX2638"/>
      <c r="BY2638"/>
    </row>
    <row r="2639" spans="75:77" ht="12.75">
      <c r="BW2639"/>
      <c r="BX2639"/>
      <c r="BY2639"/>
    </row>
    <row r="2640" spans="75:77" ht="12.75">
      <c r="BW2640"/>
      <c r="BX2640"/>
      <c r="BY2640"/>
    </row>
    <row r="2641" spans="75:77" ht="12.75">
      <c r="BW2641"/>
      <c r="BX2641"/>
      <c r="BY2641"/>
    </row>
    <row r="2642" spans="75:77" ht="12.75">
      <c r="BW2642"/>
      <c r="BX2642"/>
      <c r="BY2642"/>
    </row>
    <row r="2643" spans="75:77" ht="12.75">
      <c r="BW2643"/>
      <c r="BX2643"/>
      <c r="BY2643"/>
    </row>
    <row r="2644" spans="75:77" ht="12.75">
      <c r="BW2644"/>
      <c r="BX2644"/>
      <c r="BY2644"/>
    </row>
    <row r="2645" spans="75:77" ht="12.75">
      <c r="BW2645"/>
      <c r="BX2645"/>
      <c r="BY2645"/>
    </row>
    <row r="2646" spans="75:77" ht="12.75">
      <c r="BW2646"/>
      <c r="BX2646"/>
      <c r="BY2646"/>
    </row>
    <row r="2647" spans="75:77" ht="12.75">
      <c r="BW2647"/>
      <c r="BX2647"/>
      <c r="BY2647"/>
    </row>
    <row r="2648" spans="75:77" ht="12.75">
      <c r="BW2648"/>
      <c r="BX2648"/>
      <c r="BY2648"/>
    </row>
    <row r="2649" spans="75:77" ht="12.75">
      <c r="BW2649"/>
      <c r="BX2649"/>
      <c r="BY2649"/>
    </row>
    <row r="2650" spans="75:77" ht="12.75">
      <c r="BW2650"/>
      <c r="BX2650"/>
      <c r="BY2650"/>
    </row>
    <row r="2651" spans="75:77" ht="12.75">
      <c r="BW2651"/>
      <c r="BX2651"/>
      <c r="BY2651"/>
    </row>
    <row r="2652" spans="75:77" ht="12.75">
      <c r="BW2652"/>
      <c r="BX2652"/>
      <c r="BY2652"/>
    </row>
    <row r="2653" spans="75:77" ht="12.75">
      <c r="BW2653"/>
      <c r="BX2653"/>
      <c r="BY2653"/>
    </row>
    <row r="2654" spans="75:77" ht="12.75">
      <c r="BW2654"/>
      <c r="BX2654"/>
      <c r="BY2654"/>
    </row>
    <row r="2655" spans="75:77" ht="12.75">
      <c r="BW2655"/>
      <c r="BX2655"/>
      <c r="BY2655"/>
    </row>
    <row r="2656" spans="75:77" ht="12.75">
      <c r="BW2656"/>
      <c r="BX2656"/>
      <c r="BY2656"/>
    </row>
    <row r="2657" spans="75:77" ht="12.75">
      <c r="BW2657"/>
      <c r="BX2657"/>
      <c r="BY2657"/>
    </row>
    <row r="2658" spans="75:77" ht="12.75">
      <c r="BW2658"/>
      <c r="BX2658"/>
      <c r="BY2658"/>
    </row>
    <row r="2659" spans="75:77" ht="12.75">
      <c r="BW2659"/>
      <c r="BX2659"/>
      <c r="BY2659"/>
    </row>
    <row r="2660" spans="75:77" ht="12.75">
      <c r="BW2660"/>
      <c r="BX2660"/>
      <c r="BY2660"/>
    </row>
    <row r="2661" spans="75:77" ht="12.75">
      <c r="BW2661"/>
      <c r="BX2661"/>
      <c r="BY2661"/>
    </row>
    <row r="2662" spans="75:77" ht="12.75">
      <c r="BW2662"/>
      <c r="BX2662"/>
      <c r="BY2662"/>
    </row>
    <row r="2663" spans="75:77" ht="12.75">
      <c r="BW2663"/>
      <c r="BX2663"/>
      <c r="BY2663"/>
    </row>
    <row r="2664" spans="75:77" ht="12.75">
      <c r="BW2664"/>
      <c r="BX2664"/>
      <c r="BY2664"/>
    </row>
    <row r="2665" spans="75:77" ht="12.75">
      <c r="BW2665"/>
      <c r="BX2665"/>
      <c r="BY2665"/>
    </row>
    <row r="2666" spans="75:77" ht="12.75">
      <c r="BW2666"/>
      <c r="BX2666"/>
      <c r="BY2666"/>
    </row>
    <row r="2667" spans="75:77" ht="12.75">
      <c r="BW2667"/>
      <c r="BX2667"/>
      <c r="BY2667"/>
    </row>
    <row r="2668" spans="75:77" ht="12.75">
      <c r="BW2668"/>
      <c r="BX2668"/>
      <c r="BY2668"/>
    </row>
    <row r="2669" spans="75:77" ht="12.75">
      <c r="BW2669"/>
      <c r="BX2669"/>
      <c r="BY2669"/>
    </row>
    <row r="2670" spans="75:77" ht="12.75">
      <c r="BW2670"/>
      <c r="BX2670"/>
      <c r="BY2670"/>
    </row>
    <row r="2671" spans="75:77" ht="12.75">
      <c r="BW2671"/>
      <c r="BX2671"/>
      <c r="BY2671"/>
    </row>
    <row r="2672" spans="75:77" ht="12.75">
      <c r="BW2672"/>
      <c r="BX2672"/>
      <c r="BY2672"/>
    </row>
    <row r="2673" spans="75:77" ht="12.75">
      <c r="BW2673"/>
      <c r="BX2673"/>
      <c r="BY2673"/>
    </row>
    <row r="2674" spans="75:77" ht="12.75">
      <c r="BW2674"/>
      <c r="BX2674"/>
      <c r="BY2674"/>
    </row>
    <row r="2675" spans="75:77" ht="12.75">
      <c r="BW2675"/>
      <c r="BX2675"/>
      <c r="BY2675"/>
    </row>
    <row r="2676" spans="75:77" ht="12.75">
      <c r="BW2676"/>
      <c r="BX2676"/>
      <c r="BY2676"/>
    </row>
    <row r="2677" spans="75:77" ht="12.75">
      <c r="BW2677"/>
      <c r="BX2677"/>
      <c r="BY2677"/>
    </row>
    <row r="2678" spans="75:77" ht="12.75">
      <c r="BW2678"/>
      <c r="BX2678"/>
      <c r="BY2678"/>
    </row>
    <row r="2679" spans="75:77" ht="12.75">
      <c r="BW2679"/>
      <c r="BX2679"/>
      <c r="BY2679"/>
    </row>
    <row r="2680" spans="75:77" ht="12.75">
      <c r="BW2680"/>
      <c r="BX2680"/>
      <c r="BY2680"/>
    </row>
    <row r="2681" spans="75:77" ht="12.75">
      <c r="BW2681"/>
      <c r="BX2681"/>
      <c r="BY2681"/>
    </row>
    <row r="2682" spans="75:77" ht="12.75">
      <c r="BW2682"/>
      <c r="BX2682"/>
      <c r="BY2682"/>
    </row>
    <row r="2683" spans="75:77" ht="12.75">
      <c r="BW2683"/>
      <c r="BX2683"/>
      <c r="BY2683"/>
    </row>
    <row r="2684" spans="75:77" ht="12.75">
      <c r="BW2684"/>
      <c r="BX2684"/>
      <c r="BY2684"/>
    </row>
    <row r="2685" spans="75:77" ht="12.75">
      <c r="BW2685"/>
      <c r="BX2685"/>
      <c r="BY2685"/>
    </row>
    <row r="2686" spans="75:77" ht="12.75">
      <c r="BW2686"/>
      <c r="BX2686"/>
      <c r="BY2686"/>
    </row>
    <row r="2687" spans="75:77" ht="12.75">
      <c r="BW2687"/>
      <c r="BX2687"/>
      <c r="BY2687"/>
    </row>
    <row r="2688" spans="75:77" ht="12.75">
      <c r="BW2688"/>
      <c r="BX2688"/>
      <c r="BY2688"/>
    </row>
    <row r="2689" spans="75:77" ht="12.75">
      <c r="BW2689"/>
      <c r="BX2689"/>
      <c r="BY2689"/>
    </row>
    <row r="2690" spans="75:77" ht="12.75">
      <c r="BW2690"/>
      <c r="BX2690"/>
      <c r="BY2690"/>
    </row>
    <row r="2691" spans="75:77" ht="12.75">
      <c r="BW2691"/>
      <c r="BX2691"/>
      <c r="BY2691"/>
    </row>
    <row r="2692" spans="75:77" ht="12.75">
      <c r="BW2692"/>
      <c r="BX2692"/>
      <c r="BY2692"/>
    </row>
    <row r="2693" spans="75:77" ht="12.75">
      <c r="BW2693"/>
      <c r="BX2693"/>
      <c r="BY2693"/>
    </row>
    <row r="2694" spans="75:77" ht="12.75">
      <c r="BW2694"/>
      <c r="BX2694"/>
      <c r="BY2694"/>
    </row>
    <row r="2695" spans="75:77" ht="12.75">
      <c r="BW2695"/>
      <c r="BX2695"/>
      <c r="BY2695"/>
    </row>
    <row r="2696" spans="75:77" ht="12.75">
      <c r="BW2696"/>
      <c r="BX2696"/>
      <c r="BY2696"/>
    </row>
    <row r="2697" spans="75:77" ht="12.75">
      <c r="BW2697"/>
      <c r="BX2697"/>
      <c r="BY2697"/>
    </row>
    <row r="2698" spans="75:77" ht="12.75">
      <c r="BW2698"/>
      <c r="BX2698"/>
      <c r="BY2698"/>
    </row>
    <row r="2699" spans="75:77" ht="12.75">
      <c r="BW2699"/>
      <c r="BX2699"/>
      <c r="BY2699"/>
    </row>
    <row r="2700" spans="75:77" ht="12.75">
      <c r="BW2700"/>
      <c r="BX2700"/>
      <c r="BY2700"/>
    </row>
    <row r="2701" spans="75:77" ht="12.75">
      <c r="BW2701"/>
      <c r="BX2701"/>
      <c r="BY2701"/>
    </row>
    <row r="2702" spans="75:77" ht="12.75">
      <c r="BW2702"/>
      <c r="BX2702"/>
      <c r="BY2702"/>
    </row>
    <row r="2703" spans="75:77" ht="12.75">
      <c r="BW2703"/>
      <c r="BX2703"/>
      <c r="BY2703"/>
    </row>
    <row r="2704" spans="75:77" ht="12.75">
      <c r="BW2704"/>
      <c r="BX2704"/>
      <c r="BY2704"/>
    </row>
    <row r="2705" spans="75:77" ht="12.75">
      <c r="BW2705"/>
      <c r="BX2705"/>
      <c r="BY2705"/>
    </row>
    <row r="2706" spans="75:77" ht="12.75">
      <c r="BW2706"/>
      <c r="BX2706"/>
      <c r="BY2706"/>
    </row>
    <row r="2707" spans="75:77" ht="12.75">
      <c r="BW2707"/>
      <c r="BX2707"/>
      <c r="BY2707"/>
    </row>
    <row r="2708" spans="75:77" ht="12.75">
      <c r="BW2708"/>
      <c r="BX2708"/>
      <c r="BY2708"/>
    </row>
    <row r="2709" spans="75:77" ht="12.75">
      <c r="BW2709"/>
      <c r="BX2709"/>
      <c r="BY2709"/>
    </row>
    <row r="2710" spans="75:77" ht="12.75">
      <c r="BW2710"/>
      <c r="BX2710"/>
      <c r="BY2710"/>
    </row>
    <row r="2711" spans="75:77" ht="12.75">
      <c r="BW2711"/>
      <c r="BX2711"/>
      <c r="BY2711"/>
    </row>
    <row r="2712" spans="75:77" ht="12.75">
      <c r="BW2712"/>
      <c r="BX2712"/>
      <c r="BY2712"/>
    </row>
    <row r="2713" spans="75:77" ht="12.75">
      <c r="BW2713"/>
      <c r="BX2713"/>
      <c r="BY2713"/>
    </row>
    <row r="2714" spans="75:77" ht="12.75">
      <c r="BW2714"/>
      <c r="BX2714"/>
      <c r="BY2714"/>
    </row>
    <row r="2715" spans="75:77" ht="12.75">
      <c r="BW2715"/>
      <c r="BX2715"/>
      <c r="BY2715"/>
    </row>
    <row r="2716" spans="75:77" ht="12.75">
      <c r="BW2716"/>
      <c r="BX2716"/>
      <c r="BY2716"/>
    </row>
    <row r="2717" spans="75:77" ht="12.75">
      <c r="BW2717"/>
      <c r="BX2717"/>
      <c r="BY2717"/>
    </row>
    <row r="2718" spans="75:77" ht="12.75">
      <c r="BW2718"/>
      <c r="BX2718"/>
      <c r="BY2718"/>
    </row>
    <row r="2719" spans="75:77" ht="12.75">
      <c r="BW2719"/>
      <c r="BX2719"/>
      <c r="BY2719"/>
    </row>
    <row r="2720" spans="75:77" ht="12.75">
      <c r="BW2720"/>
      <c r="BX2720"/>
      <c r="BY2720"/>
    </row>
    <row r="2721" spans="75:77" ht="12.75">
      <c r="BW2721"/>
      <c r="BX2721"/>
      <c r="BY2721"/>
    </row>
    <row r="2722" spans="75:77" ht="12.75">
      <c r="BW2722"/>
      <c r="BX2722"/>
      <c r="BY2722"/>
    </row>
    <row r="2723" spans="75:77" ht="12.75">
      <c r="BW2723"/>
      <c r="BX2723"/>
      <c r="BY2723"/>
    </row>
    <row r="2724" spans="75:77" ht="12.75">
      <c r="BW2724"/>
      <c r="BX2724"/>
      <c r="BY2724"/>
    </row>
    <row r="2725" spans="75:77" ht="12.75">
      <c r="BW2725"/>
      <c r="BX2725"/>
      <c r="BY2725"/>
    </row>
    <row r="2726" spans="75:77" ht="12.75">
      <c r="BW2726"/>
      <c r="BX2726"/>
      <c r="BY2726"/>
    </row>
    <row r="2727" spans="75:77" ht="12.75">
      <c r="BW2727"/>
      <c r="BX2727"/>
      <c r="BY2727"/>
    </row>
    <row r="2728" spans="75:77" ht="12.75">
      <c r="BW2728"/>
      <c r="BX2728"/>
      <c r="BY2728"/>
    </row>
    <row r="2729" spans="75:77" ht="12.75">
      <c r="BW2729"/>
      <c r="BX2729"/>
      <c r="BY2729"/>
    </row>
    <row r="2730" spans="75:77" ht="12.75">
      <c r="BW2730"/>
      <c r="BX2730"/>
      <c r="BY2730"/>
    </row>
    <row r="2731" spans="75:77" ht="12.75">
      <c r="BW2731"/>
      <c r="BX2731"/>
      <c r="BY2731"/>
    </row>
    <row r="2732" spans="75:77" ht="12.75">
      <c r="BW2732"/>
      <c r="BX2732"/>
      <c r="BY2732"/>
    </row>
    <row r="2733" spans="75:77" ht="12.75">
      <c r="BW2733"/>
      <c r="BX2733"/>
      <c r="BY2733"/>
    </row>
    <row r="2734" spans="75:77" ht="12.75">
      <c r="BW2734"/>
      <c r="BX2734"/>
      <c r="BY2734"/>
    </row>
    <row r="2735" spans="75:77" ht="12.75">
      <c r="BW2735"/>
      <c r="BX2735"/>
      <c r="BY2735"/>
    </row>
    <row r="2736" spans="75:77" ht="12.75">
      <c r="BW2736"/>
      <c r="BX2736"/>
      <c r="BY2736"/>
    </row>
    <row r="2737" spans="75:77" ht="12.75">
      <c r="BW2737"/>
      <c r="BX2737"/>
      <c r="BY2737"/>
    </row>
    <row r="2738" spans="75:77" ht="12.75">
      <c r="BW2738"/>
      <c r="BX2738"/>
      <c r="BY2738"/>
    </row>
    <row r="2739" spans="75:77" ht="12.75">
      <c r="BW2739"/>
      <c r="BX2739"/>
      <c r="BY2739"/>
    </row>
    <row r="2740" spans="75:77" ht="12.75">
      <c r="BW2740"/>
      <c r="BX2740"/>
      <c r="BY2740"/>
    </row>
    <row r="2741" spans="75:77" ht="12.75">
      <c r="BW2741"/>
      <c r="BX2741"/>
      <c r="BY2741"/>
    </row>
    <row r="2742" spans="75:77" ht="12.75">
      <c r="BW2742"/>
      <c r="BX2742"/>
      <c r="BY2742"/>
    </row>
    <row r="2743" spans="75:77" ht="12.75">
      <c r="BW2743"/>
      <c r="BX2743"/>
      <c r="BY2743"/>
    </row>
    <row r="2744" spans="75:77" ht="12.75">
      <c r="BW2744"/>
      <c r="BX2744"/>
      <c r="BY2744"/>
    </row>
    <row r="2745" spans="75:77" ht="12.75">
      <c r="BW2745"/>
      <c r="BX2745"/>
      <c r="BY2745"/>
    </row>
    <row r="2746" spans="75:77" ht="12.75">
      <c r="BW2746"/>
      <c r="BX2746"/>
      <c r="BY2746"/>
    </row>
    <row r="2747" spans="75:77" ht="12.75">
      <c r="BW2747"/>
      <c r="BX2747"/>
      <c r="BY2747"/>
    </row>
    <row r="2748" spans="75:77" ht="12.75">
      <c r="BW2748"/>
      <c r="BX2748"/>
      <c r="BY2748"/>
    </row>
    <row r="2749" spans="75:77" ht="12.75">
      <c r="BW2749"/>
      <c r="BX2749"/>
      <c r="BY2749"/>
    </row>
    <row r="2750" spans="75:77" ht="12.75">
      <c r="BW2750"/>
      <c r="BX2750"/>
      <c r="BY2750"/>
    </row>
    <row r="2751" spans="75:77" ht="12.75">
      <c r="BW2751"/>
      <c r="BX2751"/>
      <c r="BY2751"/>
    </row>
    <row r="2752" spans="75:77" ht="12.75">
      <c r="BW2752"/>
      <c r="BX2752"/>
      <c r="BY2752"/>
    </row>
    <row r="2753" spans="75:77" ht="12.75">
      <c r="BW2753"/>
      <c r="BX2753"/>
      <c r="BY2753"/>
    </row>
    <row r="2754" spans="75:77" ht="12.75">
      <c r="BW2754"/>
      <c r="BX2754"/>
      <c r="BY2754"/>
    </row>
    <row r="2755" spans="75:77" ht="12.75">
      <c r="BW2755"/>
      <c r="BX2755"/>
      <c r="BY2755"/>
    </row>
    <row r="2756" spans="75:77" ht="12.75">
      <c r="BW2756"/>
      <c r="BX2756"/>
      <c r="BY2756"/>
    </row>
    <row r="2757" spans="75:77" ht="12.75">
      <c r="BW2757"/>
      <c r="BX2757"/>
      <c r="BY2757"/>
    </row>
    <row r="2758" spans="75:77" ht="12.75">
      <c r="BW2758"/>
      <c r="BX2758"/>
      <c r="BY2758"/>
    </row>
    <row r="2759" spans="75:77" ht="12.75">
      <c r="BW2759"/>
      <c r="BX2759"/>
      <c r="BY2759"/>
    </row>
    <row r="2760" spans="75:77" ht="12.75">
      <c r="BW2760"/>
      <c r="BX2760"/>
      <c r="BY2760"/>
    </row>
    <row r="2761" spans="75:77" ht="12.75">
      <c r="BW2761"/>
      <c r="BX2761"/>
      <c r="BY2761"/>
    </row>
    <row r="2762" spans="75:77" ht="12.75">
      <c r="BW2762"/>
      <c r="BX2762"/>
      <c r="BY2762"/>
    </row>
    <row r="2763" spans="75:77" ht="12.75">
      <c r="BW2763"/>
      <c r="BX2763"/>
      <c r="BY2763"/>
    </row>
    <row r="2764" spans="75:77" ht="12.75">
      <c r="BW2764"/>
      <c r="BX2764"/>
      <c r="BY2764"/>
    </row>
    <row r="2765" spans="75:77" ht="12.75">
      <c r="BW2765"/>
      <c r="BX2765"/>
      <c r="BY2765"/>
    </row>
    <row r="2766" spans="75:77" ht="12.75">
      <c r="BW2766"/>
      <c r="BX2766"/>
      <c r="BY2766"/>
    </row>
    <row r="2767" spans="75:77" ht="12.75">
      <c r="BW2767"/>
      <c r="BX2767"/>
      <c r="BY2767"/>
    </row>
    <row r="2768" spans="75:77" ht="12.75">
      <c r="BW2768"/>
      <c r="BX2768"/>
      <c r="BY2768"/>
    </row>
    <row r="2769" spans="75:77" ht="12.75">
      <c r="BW2769"/>
      <c r="BX2769"/>
      <c r="BY2769"/>
    </row>
    <row r="2770" spans="75:77" ht="12.75">
      <c r="BW2770"/>
      <c r="BX2770"/>
      <c r="BY2770"/>
    </row>
    <row r="2771" spans="75:77" ht="12.75">
      <c r="BW2771"/>
      <c r="BX2771"/>
      <c r="BY2771"/>
    </row>
    <row r="2772" spans="75:77" ht="12.75">
      <c r="BW2772"/>
      <c r="BX2772"/>
      <c r="BY2772"/>
    </row>
    <row r="2773" spans="75:77" ht="12.75">
      <c r="BW2773"/>
      <c r="BX2773"/>
      <c r="BY2773"/>
    </row>
    <row r="2774" spans="75:77" ht="12.75">
      <c r="BW2774"/>
      <c r="BX2774"/>
      <c r="BY2774"/>
    </row>
    <row r="2775" spans="75:77" ht="12.75">
      <c r="BW2775"/>
      <c r="BX2775"/>
      <c r="BY2775"/>
    </row>
    <row r="2776" spans="75:77" ht="12.75">
      <c r="BW2776"/>
      <c r="BX2776"/>
      <c r="BY2776"/>
    </row>
    <row r="2777" spans="75:77" ht="12.75">
      <c r="BW2777"/>
      <c r="BX2777"/>
      <c r="BY2777"/>
    </row>
    <row r="2778" spans="75:77" ht="12.75">
      <c r="BW2778"/>
      <c r="BX2778"/>
      <c r="BY2778"/>
    </row>
    <row r="2779" spans="75:77" ht="12.75">
      <c r="BW2779"/>
      <c r="BX2779"/>
      <c r="BY2779"/>
    </row>
    <row r="2780" spans="75:77" ht="12.75">
      <c r="BW2780"/>
      <c r="BX2780"/>
      <c r="BY2780"/>
    </row>
    <row r="2781" spans="75:77" ht="12.75">
      <c r="BW2781"/>
      <c r="BX2781"/>
      <c r="BY2781"/>
    </row>
    <row r="2782" spans="75:77" ht="12.75">
      <c r="BW2782"/>
      <c r="BX2782"/>
      <c r="BY2782"/>
    </row>
    <row r="2783" spans="75:77" ht="12.75">
      <c r="BW2783"/>
      <c r="BX2783"/>
      <c r="BY2783"/>
    </row>
    <row r="2784" spans="75:77" ht="12.75">
      <c r="BW2784"/>
      <c r="BX2784"/>
      <c r="BY2784"/>
    </row>
    <row r="2785" spans="75:77" ht="12.75">
      <c r="BW2785"/>
      <c r="BX2785"/>
      <c r="BY2785"/>
    </row>
    <row r="2786" spans="75:77" ht="12.75">
      <c r="BW2786"/>
      <c r="BX2786"/>
      <c r="BY2786"/>
    </row>
    <row r="2787" spans="75:77" ht="12.75">
      <c r="BW2787"/>
      <c r="BX2787"/>
      <c r="BY2787"/>
    </row>
    <row r="2788" spans="75:77" ht="12.75">
      <c r="BW2788"/>
      <c r="BX2788"/>
      <c r="BY2788"/>
    </row>
    <row r="2789" spans="75:77" ht="12.75">
      <c r="BW2789"/>
      <c r="BX2789"/>
      <c r="BY2789"/>
    </row>
    <row r="2790" spans="75:77" ht="12.75">
      <c r="BW2790"/>
      <c r="BX2790"/>
      <c r="BY2790"/>
    </row>
    <row r="2791" spans="75:77" ht="12.75">
      <c r="BW2791"/>
      <c r="BX2791"/>
      <c r="BY2791"/>
    </row>
    <row r="2792" spans="75:77" ht="12.75">
      <c r="BW2792"/>
      <c r="BX2792"/>
      <c r="BY2792"/>
    </row>
    <row r="2793" spans="75:77" ht="12.75">
      <c r="BW2793"/>
      <c r="BX2793"/>
      <c r="BY2793"/>
    </row>
    <row r="2794" spans="75:77" ht="12.75">
      <c r="BW2794"/>
      <c r="BX2794"/>
      <c r="BY2794"/>
    </row>
    <row r="2795" spans="75:77" ht="12.75">
      <c r="BW2795"/>
      <c r="BX2795"/>
      <c r="BY2795"/>
    </row>
    <row r="2796" spans="75:77" ht="12.75">
      <c r="BW2796"/>
      <c r="BX2796"/>
      <c r="BY2796"/>
    </row>
    <row r="2797" spans="75:77" ht="12.75">
      <c r="BW2797"/>
      <c r="BX2797"/>
      <c r="BY2797"/>
    </row>
    <row r="2798" spans="75:77" ht="12.75">
      <c r="BW2798"/>
      <c r="BX2798"/>
      <c r="BY2798"/>
    </row>
    <row r="2799" spans="75:77" ht="12.75">
      <c r="BW2799"/>
      <c r="BX2799"/>
      <c r="BY2799"/>
    </row>
    <row r="2800" spans="75:77" ht="12.75">
      <c r="BW2800"/>
      <c r="BX2800"/>
      <c r="BY2800"/>
    </row>
    <row r="2801" spans="75:77" ht="12.75">
      <c r="BW2801"/>
      <c r="BX2801"/>
      <c r="BY2801"/>
    </row>
    <row r="2802" spans="75:77" ht="12.75">
      <c r="BW2802"/>
      <c r="BX2802"/>
      <c r="BY2802"/>
    </row>
    <row r="2803" spans="75:77" ht="12.75">
      <c r="BW2803"/>
      <c r="BX2803"/>
      <c r="BY2803"/>
    </row>
    <row r="2804" spans="75:77" ht="12.75">
      <c r="BW2804"/>
      <c r="BX2804"/>
      <c r="BY2804"/>
    </row>
    <row r="2805" spans="75:77" ht="12.75">
      <c r="BW2805"/>
      <c r="BX2805"/>
      <c r="BY2805"/>
    </row>
    <row r="2806" spans="75:77" ht="12.75">
      <c r="BW2806"/>
      <c r="BX2806"/>
      <c r="BY2806"/>
    </row>
    <row r="2807" spans="75:77" ht="12.75">
      <c r="BW2807"/>
      <c r="BX2807"/>
      <c r="BY2807"/>
    </row>
    <row r="2808" spans="75:77" ht="12.75">
      <c r="BW2808"/>
      <c r="BX2808"/>
      <c r="BY2808"/>
    </row>
    <row r="2809" spans="75:77" ht="12.75">
      <c r="BW2809"/>
      <c r="BX2809"/>
      <c r="BY2809"/>
    </row>
    <row r="2810" spans="75:77" ht="12.75">
      <c r="BW2810"/>
      <c r="BX2810"/>
      <c r="BY2810"/>
    </row>
    <row r="2811" spans="75:77" ht="12.75">
      <c r="BW2811"/>
      <c r="BX2811"/>
      <c r="BY2811"/>
    </row>
    <row r="2812" spans="75:77" ht="12.75">
      <c r="BW2812"/>
      <c r="BX2812"/>
      <c r="BY2812"/>
    </row>
    <row r="2813" spans="75:77" ht="12.75">
      <c r="BW2813"/>
      <c r="BX2813"/>
      <c r="BY2813"/>
    </row>
    <row r="2814" spans="75:77" ht="12.75">
      <c r="BW2814"/>
      <c r="BX2814"/>
      <c r="BY2814"/>
    </row>
    <row r="2815" spans="75:77" ht="12.75">
      <c r="BW2815"/>
      <c r="BX2815"/>
      <c r="BY2815"/>
    </row>
    <row r="2816" spans="75:77" ht="12.75">
      <c r="BW2816"/>
      <c r="BX2816"/>
      <c r="BY2816"/>
    </row>
    <row r="2817" spans="75:77" ht="12.75">
      <c r="BW2817"/>
      <c r="BX2817"/>
      <c r="BY2817"/>
    </row>
    <row r="2818" spans="75:77" ht="12.75">
      <c r="BW2818"/>
      <c r="BX2818"/>
      <c r="BY2818"/>
    </row>
    <row r="2819" spans="75:77" ht="12.75">
      <c r="BW2819"/>
      <c r="BX2819"/>
      <c r="BY2819"/>
    </row>
    <row r="2820" spans="75:77" ht="12.75">
      <c r="BW2820"/>
      <c r="BX2820"/>
      <c r="BY2820"/>
    </row>
    <row r="2821" spans="75:77" ht="12.75">
      <c r="BW2821"/>
      <c r="BX2821"/>
      <c r="BY2821"/>
    </row>
    <row r="2822" spans="75:77" ht="12.75">
      <c r="BW2822"/>
      <c r="BX2822"/>
      <c r="BY2822"/>
    </row>
    <row r="2823" spans="75:77" ht="12.75">
      <c r="BW2823"/>
      <c r="BX2823"/>
      <c r="BY2823"/>
    </row>
    <row r="2824" spans="75:77" ht="12.75">
      <c r="BW2824"/>
      <c r="BX2824"/>
      <c r="BY2824"/>
    </row>
    <row r="2825" spans="75:77" ht="12.75">
      <c r="BW2825"/>
      <c r="BX2825"/>
      <c r="BY2825"/>
    </row>
    <row r="2826" spans="75:77" ht="12.75">
      <c r="BW2826"/>
      <c r="BX2826"/>
      <c r="BY2826"/>
    </row>
    <row r="2827" spans="75:77" ht="12.75">
      <c r="BW2827"/>
      <c r="BX2827"/>
      <c r="BY2827"/>
    </row>
    <row r="2828" spans="75:77" ht="12.75">
      <c r="BW2828"/>
      <c r="BX2828"/>
      <c r="BY2828"/>
    </row>
    <row r="2829" spans="75:77" ht="12.75">
      <c r="BW2829"/>
      <c r="BX2829"/>
      <c r="BY2829"/>
    </row>
    <row r="2830" spans="75:77" ht="12.75">
      <c r="BW2830"/>
      <c r="BX2830"/>
      <c r="BY2830"/>
    </row>
    <row r="2831" spans="75:77" ht="12.75">
      <c r="BW2831"/>
      <c r="BX2831"/>
      <c r="BY2831"/>
    </row>
    <row r="2832" spans="75:77" ht="12.75">
      <c r="BW2832"/>
      <c r="BX2832"/>
      <c r="BY2832"/>
    </row>
    <row r="2833" spans="75:77" ht="12.75">
      <c r="BW2833"/>
      <c r="BX2833"/>
      <c r="BY2833"/>
    </row>
    <row r="2834" spans="75:77" ht="12.75">
      <c r="BW2834"/>
      <c r="BX2834"/>
      <c r="BY2834"/>
    </row>
    <row r="2835" spans="75:77" ht="12.75">
      <c r="BW2835"/>
      <c r="BX2835"/>
      <c r="BY2835"/>
    </row>
    <row r="2836" spans="75:77" ht="12.75">
      <c r="BW2836"/>
      <c r="BX2836"/>
      <c r="BY2836"/>
    </row>
    <row r="2837" spans="75:77" ht="12.75">
      <c r="BW2837"/>
      <c r="BX2837"/>
      <c r="BY2837"/>
    </row>
    <row r="2838" spans="75:77" ht="12.75">
      <c r="BW2838"/>
      <c r="BX2838"/>
      <c r="BY2838"/>
    </row>
    <row r="2839" spans="75:77" ht="12.75">
      <c r="BW2839"/>
      <c r="BX2839"/>
      <c r="BY2839"/>
    </row>
    <row r="2840" spans="75:77" ht="12.75">
      <c r="BW2840"/>
      <c r="BX2840"/>
      <c r="BY2840"/>
    </row>
    <row r="2841" spans="75:77" ht="12.75">
      <c r="BW2841"/>
      <c r="BX2841"/>
      <c r="BY2841"/>
    </row>
    <row r="2842" spans="75:77" ht="12.75">
      <c r="BW2842"/>
      <c r="BX2842"/>
      <c r="BY2842"/>
    </row>
    <row r="2843" spans="75:77" ht="12.75">
      <c r="BW2843"/>
      <c r="BX2843"/>
      <c r="BY2843"/>
    </row>
    <row r="2844" spans="75:77" ht="12.75">
      <c r="BW2844"/>
      <c r="BX2844"/>
      <c r="BY2844"/>
    </row>
    <row r="2845" spans="75:77" ht="12.75">
      <c r="BW2845"/>
      <c r="BX2845"/>
      <c r="BY2845"/>
    </row>
    <row r="2846" spans="75:77" ht="12.75">
      <c r="BW2846"/>
      <c r="BX2846"/>
      <c r="BY2846"/>
    </row>
    <row r="2847" spans="75:77" ht="12.75">
      <c r="BW2847"/>
      <c r="BX2847"/>
      <c r="BY2847"/>
    </row>
    <row r="2848" spans="75:77" ht="12.75">
      <c r="BW2848"/>
      <c r="BX2848"/>
      <c r="BY2848"/>
    </row>
    <row r="2849" spans="75:77" ht="12.75">
      <c r="BW2849"/>
      <c r="BX2849"/>
      <c r="BY2849"/>
    </row>
    <row r="2850" spans="75:77" ht="12.75">
      <c r="BW2850"/>
      <c r="BX2850"/>
      <c r="BY2850"/>
    </row>
    <row r="2851" spans="75:77" ht="12.75">
      <c r="BW2851"/>
      <c r="BX2851"/>
      <c r="BY2851"/>
    </row>
    <row r="2852" spans="75:77" ht="12.75">
      <c r="BW2852"/>
      <c r="BX2852"/>
      <c r="BY2852"/>
    </row>
    <row r="2853" spans="75:77" ht="12.75">
      <c r="BW2853"/>
      <c r="BX2853"/>
      <c r="BY2853"/>
    </row>
    <row r="2854" spans="75:77" ht="12.75">
      <c r="BW2854"/>
      <c r="BX2854"/>
      <c r="BY2854"/>
    </row>
    <row r="2855" spans="75:77" ht="12.75">
      <c r="BW2855"/>
      <c r="BX2855"/>
      <c r="BY2855"/>
    </row>
    <row r="2856" spans="75:77" ht="12.75">
      <c r="BW2856"/>
      <c r="BX2856"/>
      <c r="BY2856"/>
    </row>
    <row r="2857" spans="75:77" ht="12.75">
      <c r="BW2857"/>
      <c r="BX2857"/>
      <c r="BY2857"/>
    </row>
    <row r="2858" spans="75:77" ht="12.75">
      <c r="BW2858"/>
      <c r="BX2858"/>
      <c r="BY2858"/>
    </row>
    <row r="2859" spans="75:77" ht="12.75">
      <c r="BW2859"/>
      <c r="BX2859"/>
      <c r="BY2859"/>
    </row>
    <row r="2860" spans="75:77" ht="12.75">
      <c r="BW2860"/>
      <c r="BX2860"/>
      <c r="BY2860"/>
    </row>
    <row r="2861" spans="75:77" ht="12.75">
      <c r="BW2861"/>
      <c r="BX2861"/>
      <c r="BY2861"/>
    </row>
    <row r="2862" spans="75:77" ht="12.75">
      <c r="BW2862"/>
      <c r="BX2862"/>
      <c r="BY2862"/>
    </row>
    <row r="2863" spans="75:77" ht="12.75">
      <c r="BW2863"/>
      <c r="BX2863"/>
      <c r="BY2863"/>
    </row>
    <row r="2864" spans="75:77" ht="12.75">
      <c r="BW2864"/>
      <c r="BX2864"/>
      <c r="BY2864"/>
    </row>
    <row r="2865" spans="75:77" ht="12.75">
      <c r="BW2865"/>
      <c r="BX2865"/>
      <c r="BY2865"/>
    </row>
    <row r="2866" spans="75:77" ht="12.75">
      <c r="BW2866"/>
      <c r="BX2866"/>
      <c r="BY2866"/>
    </row>
    <row r="2867" spans="75:77" ht="12.75">
      <c r="BW2867"/>
      <c r="BX2867"/>
      <c r="BY2867"/>
    </row>
    <row r="2868" spans="75:77" ht="12.75">
      <c r="BW2868"/>
      <c r="BX2868"/>
      <c r="BY2868"/>
    </row>
    <row r="2869" spans="75:77" ht="12.75">
      <c r="BW2869"/>
      <c r="BX2869"/>
      <c r="BY2869"/>
    </row>
    <row r="2870" spans="75:77" ht="12.75">
      <c r="BW2870"/>
      <c r="BX2870"/>
      <c r="BY2870"/>
    </row>
    <row r="2871" spans="75:77" ht="12.75">
      <c r="BW2871"/>
      <c r="BX2871"/>
      <c r="BY2871"/>
    </row>
    <row r="2872" spans="75:77" ht="12.75">
      <c r="BW2872"/>
      <c r="BX2872"/>
      <c r="BY2872"/>
    </row>
    <row r="2873" spans="75:77" ht="12.75">
      <c r="BW2873"/>
      <c r="BX2873"/>
      <c r="BY2873"/>
    </row>
    <row r="2874" spans="75:77" ht="12.75">
      <c r="BW2874"/>
      <c r="BX2874"/>
      <c r="BY2874"/>
    </row>
    <row r="2875" spans="75:77" ht="12.75">
      <c r="BW2875"/>
      <c r="BX2875"/>
      <c r="BY2875"/>
    </row>
    <row r="2876" spans="75:77" ht="12.75">
      <c r="BW2876"/>
      <c r="BX2876"/>
      <c r="BY2876"/>
    </row>
    <row r="2877" spans="75:77" ht="12.75">
      <c r="BW2877"/>
      <c r="BX2877"/>
      <c r="BY2877"/>
    </row>
    <row r="2878" spans="75:77" ht="12.75">
      <c r="BW2878"/>
      <c r="BX2878"/>
      <c r="BY2878"/>
    </row>
    <row r="2879" spans="75:77" ht="12.75">
      <c r="BW2879"/>
      <c r="BX2879"/>
      <c r="BY2879"/>
    </row>
    <row r="2880" spans="75:77" ht="12.75">
      <c r="BW2880"/>
      <c r="BX2880"/>
      <c r="BY2880"/>
    </row>
    <row r="2881" spans="75:77" ht="12.75">
      <c r="BW2881"/>
      <c r="BX2881"/>
      <c r="BY2881"/>
    </row>
    <row r="2882" spans="75:77" ht="12.75">
      <c r="BW2882"/>
      <c r="BX2882"/>
      <c r="BY2882"/>
    </row>
    <row r="2883" spans="75:77" ht="12.75">
      <c r="BW2883"/>
      <c r="BX2883"/>
      <c r="BY2883"/>
    </row>
    <row r="2884" spans="75:77" ht="12.75">
      <c r="BW2884"/>
      <c r="BX2884"/>
      <c r="BY2884"/>
    </row>
    <row r="2885" spans="75:77" ht="12.75">
      <c r="BW2885"/>
      <c r="BX2885"/>
      <c r="BY2885"/>
    </row>
    <row r="2886" spans="75:77" ht="12.75">
      <c r="BW2886"/>
      <c r="BX2886"/>
      <c r="BY2886"/>
    </row>
    <row r="2887" spans="75:77" ht="12.75">
      <c r="BW2887"/>
      <c r="BX2887"/>
      <c r="BY2887"/>
    </row>
    <row r="2888" spans="75:77" ht="12.75">
      <c r="BW2888"/>
      <c r="BX2888"/>
      <c r="BY2888"/>
    </row>
    <row r="2889" spans="75:77" ht="12.75">
      <c r="BW2889"/>
      <c r="BX2889"/>
      <c r="BY2889"/>
    </row>
    <row r="2890" spans="75:77" ht="12.75">
      <c r="BW2890"/>
      <c r="BX2890"/>
      <c r="BY2890"/>
    </row>
    <row r="2891" spans="75:77" ht="12.75">
      <c r="BW2891"/>
      <c r="BX2891"/>
      <c r="BY2891"/>
    </row>
    <row r="2892" spans="75:77" ht="12.75">
      <c r="BW2892"/>
      <c r="BX2892"/>
      <c r="BY2892"/>
    </row>
    <row r="2893" spans="75:77" ht="12.75">
      <c r="BW2893"/>
      <c r="BX2893"/>
      <c r="BY2893"/>
    </row>
    <row r="2894" spans="75:77" ht="12.75">
      <c r="BW2894"/>
      <c r="BX2894"/>
      <c r="BY2894"/>
    </row>
    <row r="2895" spans="75:77" ht="12.75">
      <c r="BW2895"/>
      <c r="BX2895"/>
      <c r="BY2895"/>
    </row>
    <row r="2896" spans="75:77" ht="12.75">
      <c r="BW2896"/>
      <c r="BX2896"/>
      <c r="BY2896"/>
    </row>
    <row r="2897" spans="75:77" ht="12.75">
      <c r="BW2897"/>
      <c r="BX2897"/>
      <c r="BY2897"/>
    </row>
    <row r="2898" spans="75:77" ht="12.75">
      <c r="BW2898"/>
      <c r="BX2898"/>
      <c r="BY2898"/>
    </row>
    <row r="2899" spans="75:77" ht="12.75">
      <c r="BW2899"/>
      <c r="BX2899"/>
      <c r="BY2899"/>
    </row>
    <row r="2900" spans="75:77" ht="12.75">
      <c r="BW2900"/>
      <c r="BX2900"/>
      <c r="BY2900"/>
    </row>
    <row r="2901" spans="75:77" ht="12.75">
      <c r="BW2901"/>
      <c r="BX2901"/>
      <c r="BY2901"/>
    </row>
    <row r="2902" spans="75:77" ht="12.75">
      <c r="BW2902"/>
      <c r="BX2902"/>
      <c r="BY2902"/>
    </row>
    <row r="2903" spans="75:77" ht="12.75">
      <c r="BW2903"/>
      <c r="BX2903"/>
      <c r="BY2903"/>
    </row>
    <row r="2904" spans="75:77" ht="12.75">
      <c r="BW2904"/>
      <c r="BX2904"/>
      <c r="BY2904"/>
    </row>
    <row r="2905" spans="75:77" ht="12.75">
      <c r="BW2905"/>
      <c r="BX2905"/>
      <c r="BY2905"/>
    </row>
    <row r="2906" spans="75:77" ht="12.75">
      <c r="BW2906"/>
      <c r="BX2906"/>
      <c r="BY2906"/>
    </row>
    <row r="2907" spans="75:77" ht="12.75">
      <c r="BW2907"/>
      <c r="BX2907"/>
      <c r="BY2907"/>
    </row>
    <row r="2908" spans="75:77" ht="12.75">
      <c r="BW2908"/>
      <c r="BX2908"/>
      <c r="BY2908"/>
    </row>
    <row r="2909" spans="75:77" ht="12.75">
      <c r="BW2909"/>
      <c r="BX2909"/>
      <c r="BY2909"/>
    </row>
    <row r="2910" spans="75:77" ht="12.75">
      <c r="BW2910"/>
      <c r="BX2910"/>
      <c r="BY2910"/>
    </row>
    <row r="2911" spans="75:77" ht="12.75">
      <c r="BW2911"/>
      <c r="BX2911"/>
      <c r="BY2911"/>
    </row>
    <row r="2912" spans="75:77" ht="12.75">
      <c r="BW2912"/>
      <c r="BX2912"/>
      <c r="BY2912"/>
    </row>
    <row r="2913" spans="75:77" ht="12.75">
      <c r="BW2913"/>
      <c r="BX2913"/>
      <c r="BY2913"/>
    </row>
    <row r="2914" spans="75:77" ht="12.75">
      <c r="BW2914"/>
      <c r="BX2914"/>
      <c r="BY2914"/>
    </row>
    <row r="2915" spans="75:77" ht="12.75">
      <c r="BW2915"/>
      <c r="BX2915"/>
      <c r="BY2915"/>
    </row>
    <row r="2916" spans="75:77" ht="12.75">
      <c r="BW2916"/>
      <c r="BX2916"/>
      <c r="BY2916"/>
    </row>
    <row r="2917" spans="75:77" ht="12.75">
      <c r="BW2917"/>
      <c r="BX2917"/>
      <c r="BY2917"/>
    </row>
    <row r="2918" spans="75:77" ht="12.75">
      <c r="BW2918"/>
      <c r="BX2918"/>
      <c r="BY2918"/>
    </row>
    <row r="2919" spans="75:77" ht="12.75">
      <c r="BW2919"/>
      <c r="BX2919"/>
      <c r="BY2919"/>
    </row>
    <row r="2920" spans="75:77" ht="12.75">
      <c r="BW2920"/>
      <c r="BX2920"/>
      <c r="BY2920"/>
    </row>
    <row r="2921" spans="75:77" ht="12.75">
      <c r="BW2921"/>
      <c r="BX2921"/>
      <c r="BY2921"/>
    </row>
    <row r="2922" spans="75:77" ht="12.75">
      <c r="BW2922"/>
      <c r="BX2922"/>
      <c r="BY2922"/>
    </row>
    <row r="2923" spans="75:77" ht="12.75">
      <c r="BW2923"/>
      <c r="BX2923"/>
      <c r="BY2923"/>
    </row>
    <row r="2924" spans="75:77" ht="12.75">
      <c r="BW2924"/>
      <c r="BX2924"/>
      <c r="BY2924"/>
    </row>
    <row r="2925" spans="75:77" ht="12.75">
      <c r="BW2925"/>
      <c r="BX2925"/>
      <c r="BY2925"/>
    </row>
    <row r="2926" spans="75:77" ht="12.75">
      <c r="BW2926"/>
      <c r="BX2926"/>
      <c r="BY2926"/>
    </row>
    <row r="2927" spans="75:77" ht="12.75">
      <c r="BW2927"/>
      <c r="BX2927"/>
      <c r="BY2927"/>
    </row>
    <row r="2928" spans="75:77" ht="12.75">
      <c r="BW2928"/>
      <c r="BX2928"/>
      <c r="BY2928"/>
    </row>
    <row r="2929" spans="75:77" ht="12.75">
      <c r="BW2929"/>
      <c r="BX2929"/>
      <c r="BY2929"/>
    </row>
    <row r="2930" spans="75:77" ht="12.75">
      <c r="BW2930"/>
      <c r="BX2930"/>
      <c r="BY2930"/>
    </row>
    <row r="2931" spans="75:77" ht="12.75">
      <c r="BW2931"/>
      <c r="BX2931"/>
      <c r="BY2931"/>
    </row>
    <row r="2932" spans="75:77" ht="12.75">
      <c r="BW2932"/>
      <c r="BX2932"/>
      <c r="BY2932"/>
    </row>
    <row r="2933" spans="75:77" ht="12.75">
      <c r="BW2933"/>
      <c r="BX2933"/>
      <c r="BY2933"/>
    </row>
    <row r="2934" spans="75:77" ht="12.75">
      <c r="BW2934"/>
      <c r="BX2934"/>
      <c r="BY2934"/>
    </row>
    <row r="2935" spans="75:77" ht="12.75">
      <c r="BW2935"/>
      <c r="BX2935"/>
      <c r="BY2935"/>
    </row>
    <row r="2936" spans="75:77" ht="12.75">
      <c r="BW2936"/>
      <c r="BX2936"/>
      <c r="BY2936"/>
    </row>
    <row r="2937" spans="75:77" ht="12.75">
      <c r="BW2937"/>
      <c r="BX2937"/>
      <c r="BY2937"/>
    </row>
    <row r="2938" spans="75:77" ht="12.75">
      <c r="BW2938"/>
      <c r="BX2938"/>
      <c r="BY2938"/>
    </row>
    <row r="2939" spans="75:77" ht="12.75">
      <c r="BW2939"/>
      <c r="BX2939"/>
      <c r="BY2939"/>
    </row>
    <row r="2940" spans="75:77" ht="12.75">
      <c r="BW2940"/>
      <c r="BX2940"/>
      <c r="BY2940"/>
    </row>
    <row r="2941" spans="75:77" ht="12.75">
      <c r="BW2941"/>
      <c r="BX2941"/>
      <c r="BY2941"/>
    </row>
    <row r="2942" spans="75:77" ht="12.75">
      <c r="BW2942"/>
      <c r="BX2942"/>
      <c r="BY2942"/>
    </row>
    <row r="2943" spans="75:77" ht="12.75">
      <c r="BW2943"/>
      <c r="BX2943"/>
      <c r="BY2943"/>
    </row>
    <row r="2944" spans="75:77" ht="12.75">
      <c r="BW2944"/>
      <c r="BX2944"/>
      <c r="BY2944"/>
    </row>
    <row r="2945" spans="75:77" ht="12.75">
      <c r="BW2945"/>
      <c r="BX2945"/>
      <c r="BY2945"/>
    </row>
    <row r="2946" spans="75:77" ht="12.75">
      <c r="BW2946"/>
      <c r="BX2946"/>
      <c r="BY2946"/>
    </row>
    <row r="2947" spans="75:77" ht="12.75">
      <c r="BW2947"/>
      <c r="BX2947"/>
      <c r="BY2947"/>
    </row>
    <row r="2948" spans="75:77" ht="12.75">
      <c r="BW2948"/>
      <c r="BX2948"/>
      <c r="BY2948"/>
    </row>
    <row r="2949" spans="75:77" ht="12.75">
      <c r="BW2949"/>
      <c r="BX2949"/>
      <c r="BY2949"/>
    </row>
    <row r="2950" spans="75:77" ht="12.75">
      <c r="BW2950"/>
      <c r="BX2950"/>
      <c r="BY2950"/>
    </row>
    <row r="2951" spans="75:77" ht="12.75">
      <c r="BW2951"/>
      <c r="BX2951"/>
      <c r="BY2951"/>
    </row>
    <row r="2952" spans="75:77" ht="12.75">
      <c r="BW2952"/>
      <c r="BX2952"/>
      <c r="BY2952"/>
    </row>
    <row r="2953" spans="75:77" ht="12.75">
      <c r="BW2953"/>
      <c r="BX2953"/>
      <c r="BY2953"/>
    </row>
    <row r="2954" spans="75:77" ht="12.75">
      <c r="BW2954"/>
      <c r="BX2954"/>
      <c r="BY2954"/>
    </row>
    <row r="2955" spans="75:77" ht="12.75">
      <c r="BW2955"/>
      <c r="BX2955"/>
      <c r="BY2955"/>
    </row>
    <row r="2956" spans="75:77" ht="12.75">
      <c r="BW2956"/>
      <c r="BX2956"/>
      <c r="BY2956"/>
    </row>
    <row r="2957" spans="75:77" ht="12.75">
      <c r="BW2957"/>
      <c r="BX2957"/>
      <c r="BY2957"/>
    </row>
    <row r="2958" spans="75:77" ht="12.75">
      <c r="BW2958"/>
      <c r="BX2958"/>
      <c r="BY2958"/>
    </row>
    <row r="2959" spans="75:77" ht="12.75">
      <c r="BW2959"/>
      <c r="BX2959"/>
      <c r="BY2959"/>
    </row>
    <row r="2960" spans="75:77" ht="12.75">
      <c r="BW2960"/>
      <c r="BX2960"/>
      <c r="BY2960"/>
    </row>
    <row r="2961" spans="75:77" ht="12.75">
      <c r="BW2961"/>
      <c r="BX2961"/>
      <c r="BY2961"/>
    </row>
    <row r="2962" spans="75:77" ht="12.75">
      <c r="BW2962"/>
      <c r="BX2962"/>
      <c r="BY2962"/>
    </row>
    <row r="2963" spans="75:77" ht="12.75">
      <c r="BW2963"/>
      <c r="BX2963"/>
      <c r="BY2963"/>
    </row>
    <row r="2964" spans="75:77" ht="12.75">
      <c r="BW2964"/>
      <c r="BX2964"/>
      <c r="BY2964"/>
    </row>
    <row r="2965" spans="75:77" ht="12.75">
      <c r="BW2965"/>
      <c r="BX2965"/>
      <c r="BY2965"/>
    </row>
    <row r="2966" spans="75:77" ht="12.75">
      <c r="BW2966"/>
      <c r="BX2966"/>
      <c r="BY2966"/>
    </row>
    <row r="2967" spans="75:77" ht="12.75">
      <c r="BW2967"/>
      <c r="BX2967"/>
      <c r="BY2967"/>
    </row>
    <row r="2968" spans="75:77" ht="12.75">
      <c r="BW2968"/>
      <c r="BX2968"/>
      <c r="BY2968"/>
    </row>
    <row r="2969" spans="75:77" ht="12.75">
      <c r="BW2969"/>
      <c r="BX2969"/>
      <c r="BY2969"/>
    </row>
    <row r="2970" spans="75:77" ht="12.75">
      <c r="BW2970"/>
      <c r="BX2970"/>
      <c r="BY2970"/>
    </row>
    <row r="2971" spans="75:77" ht="12.75">
      <c r="BW2971"/>
      <c r="BX2971"/>
      <c r="BY2971"/>
    </row>
    <row r="2972" spans="75:77" ht="12.75">
      <c r="BW2972"/>
      <c r="BX2972"/>
      <c r="BY2972"/>
    </row>
    <row r="2973" spans="75:77" ht="12.75">
      <c r="BW2973"/>
      <c r="BX2973"/>
      <c r="BY2973"/>
    </row>
    <row r="2974" spans="75:77" ht="12.75">
      <c r="BW2974"/>
      <c r="BX2974"/>
      <c r="BY2974"/>
    </row>
    <row r="2975" spans="75:77" ht="12.75">
      <c r="BW2975"/>
      <c r="BX2975"/>
      <c r="BY2975"/>
    </row>
    <row r="2976" spans="75:77" ht="12.75">
      <c r="BW2976"/>
      <c r="BX2976"/>
      <c r="BY2976"/>
    </row>
    <row r="2977" spans="75:77" ht="12.75">
      <c r="BW2977"/>
      <c r="BX2977"/>
      <c r="BY2977"/>
    </row>
    <row r="2978" spans="75:77" ht="12.75">
      <c r="BW2978"/>
      <c r="BX2978"/>
      <c r="BY2978"/>
    </row>
    <row r="2979" spans="75:77" ht="12.75">
      <c r="BW2979"/>
      <c r="BX2979"/>
      <c r="BY2979"/>
    </row>
    <row r="2980" spans="75:77" ht="12.75">
      <c r="BW2980"/>
      <c r="BX2980"/>
      <c r="BY2980"/>
    </row>
    <row r="2981" spans="75:77" ht="12.75">
      <c r="BW2981"/>
      <c r="BX2981"/>
      <c r="BY2981"/>
    </row>
    <row r="2982" spans="75:77" ht="12.75">
      <c r="BW2982"/>
      <c r="BX2982"/>
      <c r="BY2982"/>
    </row>
    <row r="2983" spans="75:77" ht="12.75">
      <c r="BW2983"/>
      <c r="BX2983"/>
      <c r="BY2983"/>
    </row>
    <row r="2984" spans="75:77" ht="12.75">
      <c r="BW2984"/>
      <c r="BX2984"/>
      <c r="BY2984"/>
    </row>
    <row r="2985" spans="75:77" ht="12.75">
      <c r="BW2985"/>
      <c r="BX2985"/>
      <c r="BY2985"/>
    </row>
    <row r="2986" spans="75:77" ht="12.75">
      <c r="BW2986"/>
      <c r="BX2986"/>
      <c r="BY2986"/>
    </row>
    <row r="2987" spans="75:77" ht="12.75">
      <c r="BW2987"/>
      <c r="BX2987"/>
      <c r="BY2987"/>
    </row>
    <row r="2988" spans="75:77" ht="12.75">
      <c r="BW2988"/>
      <c r="BX2988"/>
      <c r="BY2988"/>
    </row>
    <row r="2989" spans="75:77" ht="12.75">
      <c r="BW2989"/>
      <c r="BX2989"/>
      <c r="BY2989"/>
    </row>
    <row r="2990" spans="75:77" ht="12.75">
      <c r="BW2990"/>
      <c r="BX2990"/>
      <c r="BY2990"/>
    </row>
    <row r="2991" spans="75:77" ht="12.75">
      <c r="BW2991"/>
      <c r="BX2991"/>
      <c r="BY2991"/>
    </row>
    <row r="2992" spans="75:77" ht="12.75">
      <c r="BW2992"/>
      <c r="BX2992"/>
      <c r="BY2992"/>
    </row>
    <row r="2993" spans="75:77" ht="12.75">
      <c r="BW2993"/>
      <c r="BX2993"/>
      <c r="BY2993"/>
    </row>
    <row r="2994" spans="75:77" ht="12.75">
      <c r="BW2994"/>
      <c r="BX2994"/>
      <c r="BY2994"/>
    </row>
    <row r="2995" spans="75:77" ht="12.75">
      <c r="BW2995"/>
      <c r="BX2995"/>
      <c r="BY2995"/>
    </row>
    <row r="2996" spans="75:77" ht="12.75">
      <c r="BW2996"/>
      <c r="BX2996"/>
      <c r="BY2996"/>
    </row>
    <row r="2997" spans="75:77" ht="12.75">
      <c r="BW2997"/>
      <c r="BX2997"/>
      <c r="BY2997"/>
    </row>
    <row r="2998" spans="75:77" ht="12.75">
      <c r="BW2998"/>
      <c r="BX2998"/>
      <c r="BY2998"/>
    </row>
    <row r="2999" spans="75:77" ht="12.75">
      <c r="BW2999"/>
      <c r="BX2999"/>
      <c r="BY2999"/>
    </row>
    <row r="3000" spans="75:77" ht="12.75">
      <c r="BW3000"/>
      <c r="BX3000"/>
      <c r="BY3000"/>
    </row>
    <row r="3001" spans="75:77" ht="12.75">
      <c r="BW3001"/>
      <c r="BX3001"/>
      <c r="BY3001"/>
    </row>
    <row r="3002" spans="75:77" ht="12.75">
      <c r="BW3002"/>
      <c r="BX3002"/>
      <c r="BY3002"/>
    </row>
    <row r="3003" spans="75:77" ht="12.75">
      <c r="BW3003"/>
      <c r="BX3003"/>
      <c r="BY3003"/>
    </row>
    <row r="3004" spans="75:77" ht="12.75">
      <c r="BW3004"/>
      <c r="BX3004"/>
      <c r="BY3004"/>
    </row>
    <row r="3005" spans="75:77" ht="12.75">
      <c r="BW3005"/>
      <c r="BX3005"/>
      <c r="BY3005"/>
    </row>
    <row r="3006" spans="75:77" ht="12.75">
      <c r="BW3006"/>
      <c r="BX3006"/>
      <c r="BY3006"/>
    </row>
    <row r="3007" spans="75:77" ht="12.75">
      <c r="BW3007"/>
      <c r="BX3007"/>
      <c r="BY3007"/>
    </row>
    <row r="3008" spans="75:77" ht="12.75">
      <c r="BW3008"/>
      <c r="BX3008"/>
      <c r="BY3008"/>
    </row>
    <row r="3009" spans="75:77" ht="12.75">
      <c r="BW3009"/>
      <c r="BX3009"/>
      <c r="BY3009"/>
    </row>
    <row r="3010" spans="75:77" ht="12.75">
      <c r="BW3010"/>
      <c r="BX3010"/>
      <c r="BY3010"/>
    </row>
    <row r="3011" spans="75:77" ht="12.75">
      <c r="BW3011"/>
      <c r="BX3011"/>
      <c r="BY3011"/>
    </row>
    <row r="3012" spans="75:77" ht="12.75">
      <c r="BW3012"/>
      <c r="BX3012"/>
      <c r="BY3012"/>
    </row>
    <row r="3013" spans="75:77" ht="12.75">
      <c r="BW3013"/>
      <c r="BX3013"/>
      <c r="BY3013"/>
    </row>
    <row r="3014" spans="75:77" ht="12.75">
      <c r="BW3014"/>
      <c r="BX3014"/>
      <c r="BY3014"/>
    </row>
    <row r="3015" spans="75:77" ht="12.75">
      <c r="BW3015"/>
      <c r="BX3015"/>
      <c r="BY3015"/>
    </row>
    <row r="3016" spans="75:77" ht="12.75">
      <c r="BW3016"/>
      <c r="BX3016"/>
      <c r="BY3016"/>
    </row>
    <row r="3017" spans="75:77" ht="12.75">
      <c r="BW3017"/>
      <c r="BX3017"/>
      <c r="BY3017"/>
    </row>
    <row r="3018" spans="75:77" ht="12.75">
      <c r="BW3018"/>
      <c r="BX3018"/>
      <c r="BY3018"/>
    </row>
    <row r="3019" spans="75:77" ht="12.75">
      <c r="BW3019"/>
      <c r="BX3019"/>
      <c r="BY3019"/>
    </row>
    <row r="3020" spans="75:77" ht="12.75">
      <c r="BW3020"/>
      <c r="BX3020"/>
      <c r="BY3020"/>
    </row>
    <row r="3021" spans="75:77" ht="12.75">
      <c r="BW3021"/>
      <c r="BX3021"/>
      <c r="BY3021"/>
    </row>
    <row r="3022" spans="75:77" ht="12.75">
      <c r="BW3022"/>
      <c r="BX3022"/>
      <c r="BY3022"/>
    </row>
    <row r="3023" spans="75:77" ht="12.75">
      <c r="BW3023"/>
      <c r="BX3023"/>
      <c r="BY3023"/>
    </row>
    <row r="3024" spans="75:77" ht="12.75">
      <c r="BW3024"/>
      <c r="BX3024"/>
      <c r="BY3024"/>
    </row>
    <row r="3025" spans="75:77" ht="12.75">
      <c r="BW3025"/>
      <c r="BX3025"/>
      <c r="BY3025"/>
    </row>
    <row r="3026" spans="75:77" ht="12.75">
      <c r="BW3026"/>
      <c r="BX3026"/>
      <c r="BY3026"/>
    </row>
    <row r="3027" spans="75:77" ht="12.75">
      <c r="BW3027"/>
      <c r="BX3027"/>
      <c r="BY3027"/>
    </row>
    <row r="3028" spans="75:77" ht="12.75">
      <c r="BW3028"/>
      <c r="BX3028"/>
      <c r="BY3028"/>
    </row>
    <row r="3029" spans="75:77" ht="12.75">
      <c r="BW3029"/>
      <c r="BX3029"/>
      <c r="BY3029"/>
    </row>
    <row r="3030" spans="75:77" ht="12.75">
      <c r="BW3030"/>
      <c r="BX3030"/>
      <c r="BY3030"/>
    </row>
    <row r="3031" spans="75:77" ht="12.75">
      <c r="BW3031"/>
      <c r="BX3031"/>
      <c r="BY3031"/>
    </row>
    <row r="3032" spans="75:77" ht="12.75">
      <c r="BW3032"/>
      <c r="BX3032"/>
      <c r="BY3032"/>
    </row>
    <row r="3033" spans="75:77" ht="12.75">
      <c r="BW3033"/>
      <c r="BX3033"/>
      <c r="BY3033"/>
    </row>
    <row r="3034" spans="75:77" ht="12.75">
      <c r="BW3034"/>
      <c r="BX3034"/>
      <c r="BY3034"/>
    </row>
    <row r="3035" spans="75:77" ht="12.75">
      <c r="BW3035"/>
      <c r="BX3035"/>
      <c r="BY3035"/>
    </row>
    <row r="3036" spans="75:77" ht="12.75">
      <c r="BW3036"/>
      <c r="BX3036"/>
      <c r="BY3036"/>
    </row>
    <row r="3037" spans="75:77" ht="12.75">
      <c r="BW3037"/>
      <c r="BX3037"/>
      <c r="BY3037"/>
    </row>
    <row r="3038" spans="75:77" ht="12.75">
      <c r="BW3038"/>
      <c r="BX3038"/>
      <c r="BY3038"/>
    </row>
    <row r="3039" spans="75:77" ht="12.75">
      <c r="BW3039"/>
      <c r="BX3039"/>
      <c r="BY3039"/>
    </row>
    <row r="3040" spans="75:77" ht="12.75">
      <c r="BW3040"/>
      <c r="BX3040"/>
      <c r="BY3040"/>
    </row>
    <row r="3041" spans="75:77" ht="12.75">
      <c r="BW3041"/>
      <c r="BX3041"/>
      <c r="BY3041"/>
    </row>
    <row r="3042" spans="75:77" ht="12.75">
      <c r="BW3042"/>
      <c r="BX3042"/>
      <c r="BY3042"/>
    </row>
    <row r="3043" spans="75:77" ht="12.75">
      <c r="BW3043"/>
      <c r="BX3043"/>
      <c r="BY3043"/>
    </row>
    <row r="3044" spans="75:77" ht="12.75">
      <c r="BW3044"/>
      <c r="BX3044"/>
      <c r="BY3044"/>
    </row>
    <row r="3045" spans="75:77" ht="12.75">
      <c r="BW3045"/>
      <c r="BX3045"/>
      <c r="BY3045"/>
    </row>
    <row r="3046" spans="75:77" ht="12.75">
      <c r="BW3046"/>
      <c r="BX3046"/>
      <c r="BY3046"/>
    </row>
    <row r="3047" spans="75:77" ht="12.75">
      <c r="BW3047"/>
      <c r="BX3047"/>
      <c r="BY3047"/>
    </row>
    <row r="3048" spans="75:77" ht="12.75">
      <c r="BW3048"/>
      <c r="BX3048"/>
      <c r="BY3048"/>
    </row>
    <row r="3049" spans="75:77" ht="12.75">
      <c r="BW3049"/>
      <c r="BX3049"/>
      <c r="BY3049"/>
    </row>
    <row r="3050" spans="75:77" ht="12.75">
      <c r="BW3050"/>
      <c r="BX3050"/>
      <c r="BY3050"/>
    </row>
    <row r="3051" spans="75:77" ht="12.75">
      <c r="BW3051"/>
      <c r="BX3051"/>
      <c r="BY3051"/>
    </row>
    <row r="3052" spans="75:77" ht="12.75">
      <c r="BW3052"/>
      <c r="BX3052"/>
      <c r="BY3052"/>
    </row>
    <row r="3053" spans="75:77" ht="12.75">
      <c r="BW3053"/>
      <c r="BX3053"/>
      <c r="BY3053"/>
    </row>
    <row r="3054" spans="75:77" ht="12.75">
      <c r="BW3054"/>
      <c r="BX3054"/>
      <c r="BY3054"/>
    </row>
    <row r="3055" spans="75:77" ht="12.75">
      <c r="BW3055"/>
      <c r="BX3055"/>
      <c r="BY3055"/>
    </row>
    <row r="3056" spans="75:77" ht="12.75">
      <c r="BW3056"/>
      <c r="BX3056"/>
      <c r="BY3056"/>
    </row>
    <row r="3057" spans="75:77" ht="12.75">
      <c r="BW3057"/>
      <c r="BX3057"/>
      <c r="BY3057"/>
    </row>
    <row r="3058" spans="75:77" ht="12.75">
      <c r="BW3058"/>
      <c r="BX3058"/>
      <c r="BY3058"/>
    </row>
    <row r="3059" spans="75:77" ht="12.75">
      <c r="BW3059"/>
      <c r="BX3059"/>
      <c r="BY3059"/>
    </row>
    <row r="3060" spans="75:77" ht="12.75">
      <c r="BW3060"/>
      <c r="BX3060"/>
      <c r="BY3060"/>
    </row>
    <row r="3061" spans="75:77" ht="12.75">
      <c r="BW3061"/>
      <c r="BX3061"/>
      <c r="BY3061"/>
    </row>
    <row r="3062" spans="75:77" ht="12.75">
      <c r="BW3062"/>
      <c r="BX3062"/>
      <c r="BY3062"/>
    </row>
    <row r="3063" spans="75:77" ht="12.75">
      <c r="BW3063"/>
      <c r="BX3063"/>
      <c r="BY3063"/>
    </row>
    <row r="3064" spans="75:77" ht="12.75">
      <c r="BW3064"/>
      <c r="BX3064"/>
      <c r="BY3064"/>
    </row>
    <row r="3065" spans="75:77" ht="12.75">
      <c r="BW3065"/>
      <c r="BX3065"/>
      <c r="BY3065"/>
    </row>
    <row r="3066" spans="75:77" ht="12.75">
      <c r="BW3066"/>
      <c r="BX3066"/>
      <c r="BY3066"/>
    </row>
    <row r="3067" spans="75:77" ht="12.75">
      <c r="BW3067"/>
      <c r="BX3067"/>
      <c r="BY3067"/>
    </row>
    <row r="3068" spans="75:77" ht="12.75">
      <c r="BW3068"/>
      <c r="BX3068"/>
      <c r="BY3068"/>
    </row>
    <row r="3069" spans="75:77" ht="12.75">
      <c r="BW3069"/>
      <c r="BX3069"/>
      <c r="BY3069"/>
    </row>
    <row r="3070" spans="75:77" ht="12.75">
      <c r="BW3070"/>
      <c r="BX3070"/>
      <c r="BY3070"/>
    </row>
    <row r="3071" spans="75:77" ht="12.75">
      <c r="BW3071"/>
      <c r="BX3071"/>
      <c r="BY3071"/>
    </row>
    <row r="3072" spans="75:77" ht="12.75">
      <c r="BW3072"/>
      <c r="BX3072"/>
      <c r="BY3072"/>
    </row>
    <row r="3073" spans="75:77" ht="12.75">
      <c r="BW3073"/>
      <c r="BX3073"/>
      <c r="BY3073"/>
    </row>
    <row r="3074" spans="75:77" ht="12.75">
      <c r="BW3074"/>
      <c r="BX3074"/>
      <c r="BY3074"/>
    </row>
    <row r="3075" spans="75:77" ht="12.75">
      <c r="BW3075"/>
      <c r="BX3075"/>
      <c r="BY3075"/>
    </row>
    <row r="3076" spans="75:77" ht="12.75">
      <c r="BW3076"/>
      <c r="BX3076"/>
      <c r="BY3076"/>
    </row>
    <row r="3077" spans="75:77" ht="12.75">
      <c r="BW3077"/>
      <c r="BX3077"/>
      <c r="BY3077"/>
    </row>
    <row r="3078" spans="75:77" ht="12.75">
      <c r="BW3078"/>
      <c r="BX3078"/>
      <c r="BY3078"/>
    </row>
    <row r="3079" spans="75:77" ht="12.75">
      <c r="BW3079"/>
      <c r="BX3079"/>
      <c r="BY3079"/>
    </row>
    <row r="3080" spans="75:77" ht="12.75">
      <c r="BW3080"/>
      <c r="BX3080"/>
      <c r="BY3080"/>
    </row>
    <row r="3081" spans="75:77" ht="12.75">
      <c r="BW3081"/>
      <c r="BX3081"/>
      <c r="BY3081"/>
    </row>
    <row r="3082" spans="75:77" ht="12.75">
      <c r="BW3082"/>
      <c r="BX3082"/>
      <c r="BY3082"/>
    </row>
    <row r="3083" spans="75:77" ht="12.75">
      <c r="BW3083"/>
      <c r="BX3083"/>
      <c r="BY3083"/>
    </row>
    <row r="3084" spans="75:77" ht="12.75">
      <c r="BW3084"/>
      <c r="BX3084"/>
      <c r="BY3084"/>
    </row>
    <row r="3085" spans="75:77" ht="12.75">
      <c r="BW3085"/>
      <c r="BX3085"/>
      <c r="BY3085"/>
    </row>
    <row r="3086" spans="75:77" ht="12.75">
      <c r="BW3086"/>
      <c r="BX3086"/>
      <c r="BY3086"/>
    </row>
    <row r="3087" spans="75:77" ht="12.75">
      <c r="BW3087"/>
      <c r="BX3087"/>
      <c r="BY3087"/>
    </row>
    <row r="3088" spans="75:77" ht="12.75">
      <c r="BW3088"/>
      <c r="BX3088"/>
      <c r="BY3088"/>
    </row>
    <row r="3089" spans="75:77" ht="12.75">
      <c r="BW3089"/>
      <c r="BX3089"/>
      <c r="BY3089"/>
    </row>
    <row r="3090" spans="75:77" ht="12.75">
      <c r="BW3090"/>
      <c r="BX3090"/>
      <c r="BY3090"/>
    </row>
    <row r="3091" spans="75:77" ht="12.75">
      <c r="BW3091"/>
      <c r="BX3091"/>
      <c r="BY3091"/>
    </row>
    <row r="3092" spans="75:77" ht="12.75">
      <c r="BW3092"/>
      <c r="BX3092"/>
      <c r="BY3092"/>
    </row>
    <row r="3093" spans="75:77" ht="12.75">
      <c r="BW3093"/>
      <c r="BX3093"/>
      <c r="BY3093"/>
    </row>
    <row r="3094" spans="75:77" ht="12.75">
      <c r="BW3094"/>
      <c r="BX3094"/>
      <c r="BY3094"/>
    </row>
    <row r="3095" spans="75:77" ht="12.75">
      <c r="BW3095"/>
      <c r="BX3095"/>
      <c r="BY3095"/>
    </row>
    <row r="3096" spans="75:77" ht="12.75">
      <c r="BW3096"/>
      <c r="BX3096"/>
      <c r="BY3096"/>
    </row>
    <row r="3097" spans="75:77" ht="12.75">
      <c r="BW3097"/>
      <c r="BX3097"/>
      <c r="BY3097"/>
    </row>
    <row r="3098" spans="75:77" ht="12.75">
      <c r="BW3098"/>
      <c r="BX3098"/>
      <c r="BY3098"/>
    </row>
    <row r="3099" spans="75:77" ht="12.75">
      <c r="BW3099"/>
      <c r="BX3099"/>
      <c r="BY3099"/>
    </row>
    <row r="3100" spans="75:77" ht="12.75">
      <c r="BW3100"/>
      <c r="BX3100"/>
      <c r="BY3100"/>
    </row>
    <row r="3101" spans="75:77" ht="12.75">
      <c r="BW3101"/>
      <c r="BX3101"/>
      <c r="BY3101"/>
    </row>
    <row r="3102" spans="75:77" ht="12.75">
      <c r="BW3102"/>
      <c r="BX3102"/>
      <c r="BY3102"/>
    </row>
    <row r="3103" spans="75:77" ht="12.75">
      <c r="BW3103"/>
      <c r="BX3103"/>
      <c r="BY3103"/>
    </row>
    <row r="3104" spans="75:77" ht="12.75">
      <c r="BW3104"/>
      <c r="BX3104"/>
      <c r="BY3104"/>
    </row>
    <row r="3105" spans="75:77" ht="12.75">
      <c r="BW3105"/>
      <c r="BX3105"/>
      <c r="BY3105"/>
    </row>
    <row r="3106" spans="75:77" ht="12.75">
      <c r="BW3106"/>
      <c r="BX3106"/>
      <c r="BY3106"/>
    </row>
    <row r="3107" spans="75:77" ht="12.75">
      <c r="BW3107"/>
      <c r="BX3107"/>
      <c r="BY3107"/>
    </row>
    <row r="3108" spans="75:77" ht="12.75">
      <c r="BW3108"/>
      <c r="BX3108"/>
      <c r="BY3108"/>
    </row>
    <row r="3109" spans="75:77" ht="12.75">
      <c r="BW3109"/>
      <c r="BX3109"/>
      <c r="BY3109"/>
    </row>
    <row r="3110" spans="75:77" ht="12.75">
      <c r="BW3110"/>
      <c r="BX3110"/>
      <c r="BY3110"/>
    </row>
    <row r="3111" spans="75:77" ht="12.75">
      <c r="BW3111"/>
      <c r="BX3111"/>
      <c r="BY3111"/>
    </row>
    <row r="3112" spans="75:77" ht="12.75">
      <c r="BW3112"/>
      <c r="BX3112"/>
      <c r="BY3112"/>
    </row>
    <row r="3113" spans="75:77" ht="12.75">
      <c r="BW3113"/>
      <c r="BX3113"/>
      <c r="BY3113"/>
    </row>
    <row r="3114" spans="75:77" ht="12.75">
      <c r="BW3114"/>
      <c r="BX3114"/>
      <c r="BY3114"/>
    </row>
    <row r="3115" spans="75:77" ht="12.75">
      <c r="BW3115"/>
      <c r="BX3115"/>
      <c r="BY3115"/>
    </row>
    <row r="3116" spans="75:77" ht="12.75">
      <c r="BW3116"/>
      <c r="BX3116"/>
      <c r="BY3116"/>
    </row>
    <row r="3117" spans="75:77" ht="12.75">
      <c r="BW3117"/>
      <c r="BX3117"/>
      <c r="BY3117"/>
    </row>
    <row r="3118" spans="75:77" ht="12.75">
      <c r="BW3118"/>
      <c r="BX3118"/>
      <c r="BY3118"/>
    </row>
    <row r="3119" spans="75:77" ht="12.75">
      <c r="BW3119"/>
      <c r="BX3119"/>
      <c r="BY3119"/>
    </row>
    <row r="3120" spans="75:77" ht="12.75">
      <c r="BW3120"/>
      <c r="BX3120"/>
      <c r="BY3120"/>
    </row>
    <row r="3121" spans="75:77" ht="12.75">
      <c r="BW3121"/>
      <c r="BX3121"/>
      <c r="BY3121"/>
    </row>
    <row r="3122" spans="75:77" ht="12.75">
      <c r="BW3122"/>
      <c r="BX3122"/>
      <c r="BY3122"/>
    </row>
    <row r="3123" spans="75:77" ht="12.75">
      <c r="BW3123"/>
      <c r="BX3123"/>
      <c r="BY3123"/>
    </row>
    <row r="3124" spans="75:77" ht="12.75">
      <c r="BW3124"/>
      <c r="BX3124"/>
      <c r="BY3124"/>
    </row>
    <row r="3125" spans="75:77" ht="12.75">
      <c r="BW3125"/>
      <c r="BX3125"/>
      <c r="BY3125"/>
    </row>
    <row r="3126" spans="75:77" ht="12.75">
      <c r="BW3126"/>
      <c r="BX3126"/>
      <c r="BY3126"/>
    </row>
    <row r="3127" spans="75:77" ht="12.75">
      <c r="BW3127"/>
      <c r="BX3127"/>
      <c r="BY3127"/>
    </row>
    <row r="3128" spans="75:77" ht="12.75">
      <c r="BW3128"/>
      <c r="BX3128"/>
      <c r="BY3128"/>
    </row>
    <row r="3129" spans="75:77" ht="12.75">
      <c r="BW3129"/>
      <c r="BX3129"/>
      <c r="BY3129"/>
    </row>
    <row r="3130" spans="75:77" ht="12.75">
      <c r="BW3130"/>
      <c r="BX3130"/>
      <c r="BY3130"/>
    </row>
    <row r="3131" spans="75:77" ht="12.75">
      <c r="BW3131"/>
      <c r="BX3131"/>
      <c r="BY3131"/>
    </row>
    <row r="3132" spans="75:77" ht="12.75">
      <c r="BW3132"/>
      <c r="BX3132"/>
      <c r="BY3132"/>
    </row>
    <row r="3133" spans="75:77" ht="12.75">
      <c r="BW3133"/>
      <c r="BX3133"/>
      <c r="BY3133"/>
    </row>
    <row r="3134" spans="75:77" ht="12.75">
      <c r="BW3134"/>
      <c r="BX3134"/>
      <c r="BY3134"/>
    </row>
    <row r="3135" spans="75:77" ht="12.75">
      <c r="BW3135"/>
      <c r="BX3135"/>
      <c r="BY3135"/>
    </row>
    <row r="3136" spans="75:77" ht="12.75">
      <c r="BW3136"/>
      <c r="BX3136"/>
      <c r="BY3136"/>
    </row>
    <row r="3137" spans="75:77" ht="12.75">
      <c r="BW3137"/>
      <c r="BX3137"/>
      <c r="BY3137"/>
    </row>
    <row r="3138" spans="75:77" ht="12.75">
      <c r="BW3138"/>
      <c r="BX3138"/>
      <c r="BY3138"/>
    </row>
    <row r="3139" spans="75:77" ht="12.75">
      <c r="BW3139"/>
      <c r="BX3139"/>
      <c r="BY3139"/>
    </row>
    <row r="3140" spans="75:77" ht="12.75">
      <c r="BW3140"/>
      <c r="BX3140"/>
      <c r="BY3140"/>
    </row>
    <row r="3141" spans="75:77" ht="12.75">
      <c r="BW3141"/>
      <c r="BX3141"/>
      <c r="BY3141"/>
    </row>
    <row r="3142" spans="75:77" ht="12.75">
      <c r="BW3142"/>
      <c r="BX3142"/>
      <c r="BY3142"/>
    </row>
    <row r="3143" spans="75:77" ht="12.75">
      <c r="BW3143"/>
      <c r="BX3143"/>
      <c r="BY3143"/>
    </row>
    <row r="3144" spans="75:77" ht="12.75">
      <c r="BW3144"/>
      <c r="BX3144"/>
      <c r="BY3144"/>
    </row>
    <row r="3145" spans="75:77" ht="12.75">
      <c r="BW3145"/>
      <c r="BX3145"/>
      <c r="BY3145"/>
    </row>
    <row r="3146" spans="75:77" ht="12.75">
      <c r="BW3146"/>
      <c r="BX3146"/>
      <c r="BY3146"/>
    </row>
    <row r="3147" spans="75:77" ht="12.75">
      <c r="BW3147"/>
      <c r="BX3147"/>
      <c r="BY3147"/>
    </row>
    <row r="3148" spans="75:77" ht="12.75">
      <c r="BW3148"/>
      <c r="BX3148"/>
      <c r="BY3148"/>
    </row>
    <row r="3149" spans="75:77" ht="12.75">
      <c r="BW3149"/>
      <c r="BX3149"/>
      <c r="BY3149"/>
    </row>
    <row r="3150" spans="75:77" ht="12.75">
      <c r="BW3150"/>
      <c r="BX3150"/>
      <c r="BY3150"/>
    </row>
    <row r="3151" spans="75:77" ht="12.75">
      <c r="BW3151"/>
      <c r="BX3151"/>
      <c r="BY3151"/>
    </row>
    <row r="3152" spans="75:77" ht="12.75">
      <c r="BW3152"/>
      <c r="BX3152"/>
      <c r="BY3152"/>
    </row>
    <row r="3153" spans="75:77" ht="12.75">
      <c r="BW3153"/>
      <c r="BX3153"/>
      <c r="BY3153"/>
    </row>
    <row r="3154" spans="75:77" ht="12.75">
      <c r="BW3154"/>
      <c r="BX3154"/>
      <c r="BY3154"/>
    </row>
    <row r="3155" spans="75:77" ht="12.75">
      <c r="BW3155"/>
      <c r="BX3155"/>
      <c r="BY3155"/>
    </row>
    <row r="3156" spans="75:77" ht="12.75">
      <c r="BW3156"/>
      <c r="BX3156"/>
      <c r="BY3156"/>
    </row>
    <row r="3157" spans="75:77" ht="12.75">
      <c r="BW3157"/>
      <c r="BX3157"/>
      <c r="BY3157"/>
    </row>
    <row r="3158" spans="75:77" ht="12.75">
      <c r="BW3158"/>
      <c r="BX3158"/>
      <c r="BY3158"/>
    </row>
    <row r="3159" spans="75:77" ht="12.75">
      <c r="BW3159"/>
      <c r="BX3159"/>
      <c r="BY3159"/>
    </row>
    <row r="3160" spans="75:77" ht="12.75">
      <c r="BW3160"/>
      <c r="BX3160"/>
      <c r="BY3160"/>
    </row>
    <row r="3161" spans="75:77" ht="12.75">
      <c r="BW3161"/>
      <c r="BX3161"/>
      <c r="BY3161"/>
    </row>
    <row r="3162" spans="75:77" ht="12.75">
      <c r="BW3162"/>
      <c r="BX3162"/>
      <c r="BY3162"/>
    </row>
    <row r="3163" spans="75:77" ht="12.75">
      <c r="BW3163"/>
      <c r="BX3163"/>
      <c r="BY3163"/>
    </row>
    <row r="3164" spans="75:77" ht="12.75">
      <c r="BW3164"/>
      <c r="BX3164"/>
      <c r="BY3164"/>
    </row>
    <row r="3165" spans="75:77" ht="12.75">
      <c r="BW3165"/>
      <c r="BX3165"/>
      <c r="BY3165"/>
    </row>
    <row r="3166" spans="75:77" ht="12.75">
      <c r="BW3166"/>
      <c r="BX3166"/>
      <c r="BY3166"/>
    </row>
    <row r="3167" spans="75:77" ht="12.75">
      <c r="BW3167"/>
      <c r="BX3167"/>
      <c r="BY3167"/>
    </row>
    <row r="3168" spans="75:77" ht="12.75">
      <c r="BW3168"/>
      <c r="BX3168"/>
      <c r="BY3168"/>
    </row>
    <row r="3169" spans="75:77" ht="12.75">
      <c r="BW3169"/>
      <c r="BX3169"/>
      <c r="BY3169"/>
    </row>
    <row r="3170" spans="75:77" ht="12.75">
      <c r="BW3170"/>
      <c r="BX3170"/>
      <c r="BY3170"/>
    </row>
    <row r="3171" spans="75:77" ht="12.75">
      <c r="BW3171"/>
      <c r="BX3171"/>
      <c r="BY3171"/>
    </row>
    <row r="3172" spans="75:77" ht="12.75">
      <c r="BW3172"/>
      <c r="BX3172"/>
      <c r="BY3172"/>
    </row>
    <row r="3173" spans="75:77" ht="12.75">
      <c r="BW3173"/>
      <c r="BX3173"/>
      <c r="BY3173"/>
    </row>
    <row r="3174" spans="75:77" ht="12.75">
      <c r="BW3174"/>
      <c r="BX3174"/>
      <c r="BY3174"/>
    </row>
    <row r="3175" spans="75:77" ht="12.75">
      <c r="BW3175"/>
      <c r="BX3175"/>
      <c r="BY3175"/>
    </row>
    <row r="3176" spans="75:77" ht="12.75">
      <c r="BW3176"/>
      <c r="BX3176"/>
      <c r="BY3176"/>
    </row>
    <row r="3177" spans="75:77" ht="12.75">
      <c r="BW3177"/>
      <c r="BX3177"/>
      <c r="BY3177"/>
    </row>
    <row r="3178" spans="75:77" ht="12.75">
      <c r="BW3178"/>
      <c r="BX3178"/>
      <c r="BY3178"/>
    </row>
    <row r="3179" spans="75:77" ht="12.75">
      <c r="BW3179"/>
      <c r="BX3179"/>
      <c r="BY3179"/>
    </row>
    <row r="3180" spans="75:77" ht="12.75">
      <c r="BW3180"/>
      <c r="BX3180"/>
      <c r="BY3180"/>
    </row>
    <row r="3181" spans="75:77" ht="12.75">
      <c r="BW3181"/>
      <c r="BX3181"/>
      <c r="BY3181"/>
    </row>
    <row r="3182" spans="75:77" ht="12.75">
      <c r="BW3182"/>
      <c r="BX3182"/>
      <c r="BY3182"/>
    </row>
    <row r="3183" spans="75:77" ht="12.75">
      <c r="BW3183"/>
      <c r="BX3183"/>
      <c r="BY3183"/>
    </row>
    <row r="3184" spans="75:77" ht="12.75">
      <c r="BW3184"/>
      <c r="BX3184"/>
      <c r="BY3184"/>
    </row>
    <row r="3185" spans="75:77" ht="12.75">
      <c r="BW3185"/>
      <c r="BX3185"/>
      <c r="BY3185"/>
    </row>
    <row r="3186" spans="75:77" ht="12.75">
      <c r="BW3186"/>
      <c r="BX3186"/>
      <c r="BY3186"/>
    </row>
    <row r="3187" spans="75:77" ht="12.75">
      <c r="BW3187"/>
      <c r="BX3187"/>
      <c r="BY3187"/>
    </row>
    <row r="3188" spans="75:77" ht="12.75">
      <c r="BW3188"/>
      <c r="BX3188"/>
      <c r="BY3188"/>
    </row>
    <row r="3189" spans="75:77" ht="12.75">
      <c r="BW3189"/>
      <c r="BX3189"/>
      <c r="BY3189"/>
    </row>
    <row r="3190" spans="75:77" ht="12.75">
      <c r="BW3190"/>
      <c r="BX3190"/>
      <c r="BY3190"/>
    </row>
    <row r="3191" spans="75:77" ht="12.75">
      <c r="BW3191"/>
      <c r="BX3191"/>
      <c r="BY3191"/>
    </row>
    <row r="3192" spans="75:77" ht="12.75">
      <c r="BW3192"/>
      <c r="BX3192"/>
      <c r="BY3192"/>
    </row>
    <row r="3193" spans="75:77" ht="12.75">
      <c r="BW3193"/>
      <c r="BX3193"/>
      <c r="BY3193"/>
    </row>
    <row r="3194" spans="75:77" ht="12.75">
      <c r="BW3194"/>
      <c r="BX3194"/>
      <c r="BY3194"/>
    </row>
    <row r="3195" spans="75:77" ht="12.75">
      <c r="BW3195"/>
      <c r="BX3195"/>
      <c r="BY3195"/>
    </row>
    <row r="3196" spans="75:77" ht="12.75">
      <c r="BW3196"/>
      <c r="BX3196"/>
      <c r="BY3196"/>
    </row>
    <row r="3197" spans="75:77" ht="12.75">
      <c r="BW3197"/>
      <c r="BX3197"/>
      <c r="BY3197"/>
    </row>
    <row r="3198" spans="75:77" ht="12.75">
      <c r="BW3198"/>
      <c r="BX3198"/>
      <c r="BY3198"/>
    </row>
    <row r="3199" spans="75:77" ht="12.75">
      <c r="BW3199"/>
      <c r="BX3199"/>
      <c r="BY3199"/>
    </row>
    <row r="3200" spans="75:77" ht="12.75">
      <c r="BW3200"/>
      <c r="BX3200"/>
      <c r="BY3200"/>
    </row>
    <row r="3201" spans="75:77" ht="12.75">
      <c r="BW3201"/>
      <c r="BX3201"/>
      <c r="BY3201"/>
    </row>
    <row r="3202" spans="75:77" ht="12.75">
      <c r="BW3202"/>
      <c r="BX3202"/>
      <c r="BY3202"/>
    </row>
    <row r="3203" spans="75:77" ht="12.75">
      <c r="BW3203"/>
      <c r="BX3203"/>
      <c r="BY3203"/>
    </row>
    <row r="3204" spans="75:77" ht="12.75">
      <c r="BW3204"/>
      <c r="BX3204"/>
      <c r="BY3204"/>
    </row>
    <row r="3205" spans="75:77" ht="12.75">
      <c r="BW3205"/>
      <c r="BX3205"/>
      <c r="BY3205"/>
    </row>
    <row r="3206" spans="75:77" ht="12.75">
      <c r="BW3206"/>
      <c r="BX3206"/>
      <c r="BY3206"/>
    </row>
    <row r="3207" spans="75:77" ht="12.75">
      <c r="BW3207"/>
      <c r="BX3207"/>
      <c r="BY3207"/>
    </row>
    <row r="3208" spans="75:77" ht="12.75">
      <c r="BW3208"/>
      <c r="BX3208"/>
      <c r="BY3208"/>
    </row>
    <row r="3209" spans="75:77" ht="12.75">
      <c r="BW3209"/>
      <c r="BX3209"/>
      <c r="BY3209"/>
    </row>
    <row r="3210" spans="75:77" ht="12.75">
      <c r="BW3210"/>
      <c r="BX3210"/>
      <c r="BY3210"/>
    </row>
    <row r="3211" spans="75:77" ht="12.75">
      <c r="BW3211"/>
      <c r="BX3211"/>
      <c r="BY3211"/>
    </row>
    <row r="3212" spans="75:77" ht="12.75">
      <c r="BW3212"/>
      <c r="BX3212"/>
      <c r="BY3212"/>
    </row>
    <row r="3213" spans="75:77" ht="12.75">
      <c r="BW3213"/>
      <c r="BX3213"/>
      <c r="BY3213"/>
    </row>
    <row r="3214" spans="75:77" ht="12.75">
      <c r="BW3214"/>
      <c r="BX3214"/>
      <c r="BY3214"/>
    </row>
    <row r="3215" spans="75:77" ht="12.75">
      <c r="BW3215"/>
      <c r="BX3215"/>
      <c r="BY3215"/>
    </row>
    <row r="3216" spans="75:77" ht="12.75">
      <c r="BW3216"/>
      <c r="BX3216"/>
      <c r="BY3216"/>
    </row>
    <row r="3217" spans="75:77" ht="12.75">
      <c r="BW3217"/>
      <c r="BX3217"/>
      <c r="BY3217"/>
    </row>
    <row r="3218" spans="75:77" ht="12.75">
      <c r="BW3218"/>
      <c r="BX3218"/>
      <c r="BY3218"/>
    </row>
    <row r="3219" spans="75:77" ht="12.75">
      <c r="BW3219"/>
      <c r="BX3219"/>
      <c r="BY3219"/>
    </row>
    <row r="3220" spans="75:77" ht="12.75">
      <c r="BW3220"/>
      <c r="BX3220"/>
      <c r="BY3220"/>
    </row>
    <row r="3221" spans="75:77" ht="12.75">
      <c r="BW3221"/>
      <c r="BX3221"/>
      <c r="BY3221"/>
    </row>
    <row r="3222" spans="75:77" ht="12.75">
      <c r="BW3222"/>
      <c r="BX3222"/>
      <c r="BY3222"/>
    </row>
    <row r="3223" spans="75:77" ht="12.75">
      <c r="BW3223"/>
      <c r="BX3223"/>
      <c r="BY3223"/>
    </row>
    <row r="3224" spans="75:77" ht="12.75">
      <c r="BW3224"/>
      <c r="BX3224"/>
      <c r="BY3224"/>
    </row>
    <row r="3225" spans="75:77" ht="12.75">
      <c r="BW3225"/>
      <c r="BX3225"/>
      <c r="BY3225"/>
    </row>
    <row r="3226" spans="75:77" ht="12.75">
      <c r="BW3226"/>
      <c r="BX3226"/>
      <c r="BY3226"/>
    </row>
    <row r="3227" spans="75:77" ht="12.75">
      <c r="BW3227"/>
      <c r="BX3227"/>
      <c r="BY3227"/>
    </row>
    <row r="3228" spans="75:77" ht="12.75">
      <c r="BW3228"/>
      <c r="BX3228"/>
      <c r="BY3228"/>
    </row>
    <row r="3229" spans="75:77" ht="12.75">
      <c r="BW3229"/>
      <c r="BX3229"/>
      <c r="BY3229"/>
    </row>
    <row r="3230" spans="75:77" ht="12.75">
      <c r="BW3230"/>
      <c r="BX3230"/>
      <c r="BY3230"/>
    </row>
    <row r="3231" spans="75:77" ht="12.75">
      <c r="BW3231"/>
      <c r="BX3231"/>
      <c r="BY3231"/>
    </row>
    <row r="3232" spans="75:77" ht="12.75">
      <c r="BW3232"/>
      <c r="BX3232"/>
      <c r="BY3232"/>
    </row>
    <row r="3233" spans="75:77" ht="12.75">
      <c r="BW3233"/>
      <c r="BX3233"/>
      <c r="BY3233"/>
    </row>
    <row r="3234" spans="75:77" ht="12.75">
      <c r="BW3234"/>
      <c r="BX3234"/>
      <c r="BY3234"/>
    </row>
    <row r="3235" spans="75:77" ht="12.75">
      <c r="BW3235"/>
      <c r="BX3235"/>
      <c r="BY3235"/>
    </row>
    <row r="3236" spans="75:77" ht="12.75">
      <c r="BW3236"/>
      <c r="BX3236"/>
      <c r="BY3236"/>
    </row>
    <row r="3237" spans="75:77" ht="12.75">
      <c r="BW3237"/>
      <c r="BX3237"/>
      <c r="BY3237"/>
    </row>
    <row r="3238" spans="75:77" ht="12.75">
      <c r="BW3238"/>
      <c r="BX3238"/>
      <c r="BY3238"/>
    </row>
    <row r="3239" spans="75:77" ht="12.75">
      <c r="BW3239"/>
      <c r="BX3239"/>
      <c r="BY3239"/>
    </row>
    <row r="3240" spans="75:77" ht="12.75">
      <c r="BW3240"/>
      <c r="BX3240"/>
      <c r="BY3240"/>
    </row>
    <row r="3241" spans="75:77" ht="12.75">
      <c r="BW3241"/>
      <c r="BX3241"/>
      <c r="BY3241"/>
    </row>
    <row r="3242" spans="75:77" ht="12.75">
      <c r="BW3242"/>
      <c r="BX3242"/>
      <c r="BY3242"/>
    </row>
    <row r="3243" spans="75:77" ht="12.75">
      <c r="BW3243"/>
      <c r="BX3243"/>
      <c r="BY3243"/>
    </row>
    <row r="3244" spans="75:77" ht="12.75">
      <c r="BW3244"/>
      <c r="BX3244"/>
      <c r="BY3244"/>
    </row>
    <row r="3245" spans="75:77" ht="12.75">
      <c r="BW3245"/>
      <c r="BX3245"/>
      <c r="BY3245"/>
    </row>
    <row r="3246" spans="75:77" ht="12.75">
      <c r="BW3246"/>
      <c r="BX3246"/>
      <c r="BY3246"/>
    </row>
    <row r="3247" spans="75:77" ht="12.75">
      <c r="BW3247"/>
      <c r="BX3247"/>
      <c r="BY3247"/>
    </row>
    <row r="3248" spans="75:77" ht="12.75">
      <c r="BW3248"/>
      <c r="BX3248"/>
      <c r="BY3248"/>
    </row>
    <row r="3249" spans="75:77" ht="12.75">
      <c r="BW3249"/>
      <c r="BX3249"/>
      <c r="BY3249"/>
    </row>
    <row r="3250" spans="75:77" ht="12.75">
      <c r="BW3250"/>
      <c r="BX3250"/>
      <c r="BY3250"/>
    </row>
    <row r="3251" spans="75:77" ht="12.75">
      <c r="BW3251"/>
      <c r="BX3251"/>
      <c r="BY3251"/>
    </row>
    <row r="3252" spans="75:77" ht="12.75">
      <c r="BW3252"/>
      <c r="BX3252"/>
      <c r="BY3252"/>
    </row>
    <row r="3253" spans="75:77" ht="12.75">
      <c r="BW3253"/>
      <c r="BX3253"/>
      <c r="BY3253"/>
    </row>
    <row r="3254" spans="75:77" ht="12.75">
      <c r="BW3254"/>
      <c r="BX3254"/>
      <c r="BY3254"/>
    </row>
    <row r="3255" spans="75:77" ht="12.75">
      <c r="BW3255"/>
      <c r="BX3255"/>
      <c r="BY3255"/>
    </row>
    <row r="3256" spans="75:77" ht="12.75">
      <c r="BW3256"/>
      <c r="BX3256"/>
      <c r="BY3256"/>
    </row>
    <row r="3257" spans="75:77" ht="12.75">
      <c r="BW3257"/>
      <c r="BX3257"/>
      <c r="BY3257"/>
    </row>
    <row r="3258" spans="75:77" ht="12.75">
      <c r="BW3258"/>
      <c r="BX3258"/>
      <c r="BY3258"/>
    </row>
    <row r="3259" spans="75:77" ht="12.75">
      <c r="BW3259"/>
      <c r="BX3259"/>
      <c r="BY3259"/>
    </row>
    <row r="3260" spans="75:77" ht="12.75">
      <c r="BW3260"/>
      <c r="BX3260"/>
      <c r="BY3260"/>
    </row>
    <row r="3261" spans="75:77" ht="12.75">
      <c r="BW3261"/>
      <c r="BX3261"/>
      <c r="BY3261"/>
    </row>
    <row r="3262" spans="75:77" ht="12.75">
      <c r="BW3262"/>
      <c r="BX3262"/>
      <c r="BY3262"/>
    </row>
    <row r="3263" spans="75:77" ht="12.75">
      <c r="BW3263"/>
      <c r="BX3263"/>
      <c r="BY3263"/>
    </row>
    <row r="3264" spans="75:77" ht="12.75">
      <c r="BW3264"/>
      <c r="BX3264"/>
      <c r="BY3264"/>
    </row>
    <row r="3265" spans="75:77" ht="12.75">
      <c r="BW3265"/>
      <c r="BX3265"/>
      <c r="BY3265"/>
    </row>
    <row r="3266" spans="75:77" ht="12.75">
      <c r="BW3266"/>
      <c r="BX3266"/>
      <c r="BY3266"/>
    </row>
    <row r="3267" spans="75:77" ht="12.75">
      <c r="BW3267"/>
      <c r="BX3267"/>
      <c r="BY3267"/>
    </row>
    <row r="3268" spans="75:77" ht="12.75">
      <c r="BW3268"/>
      <c r="BX3268"/>
      <c r="BY3268"/>
    </row>
    <row r="3269" spans="75:77" ht="12.75">
      <c r="BW3269"/>
      <c r="BX3269"/>
      <c r="BY3269"/>
    </row>
    <row r="3270" spans="75:77" ht="12.75">
      <c r="BW3270"/>
      <c r="BX3270"/>
      <c r="BY3270"/>
    </row>
    <row r="3271" spans="75:77" ht="12.75">
      <c r="BW3271"/>
      <c r="BX3271"/>
      <c r="BY3271"/>
    </row>
    <row r="3272" spans="75:77" ht="12.75">
      <c r="BW3272"/>
      <c r="BX3272"/>
      <c r="BY3272"/>
    </row>
    <row r="3273" spans="75:77" ht="12.75">
      <c r="BW3273"/>
      <c r="BX3273"/>
      <c r="BY3273"/>
    </row>
    <row r="3274" spans="75:77" ht="12.75">
      <c r="BW3274"/>
      <c r="BX3274"/>
      <c r="BY3274"/>
    </row>
    <row r="3275" spans="75:77" ht="12.75">
      <c r="BW3275"/>
      <c r="BX3275"/>
      <c r="BY3275"/>
    </row>
    <row r="3276" spans="75:77" ht="12.75">
      <c r="BW3276"/>
      <c r="BX3276"/>
      <c r="BY3276"/>
    </row>
    <row r="3277" spans="75:77" ht="12.75">
      <c r="BW3277"/>
      <c r="BX3277"/>
      <c r="BY3277"/>
    </row>
    <row r="3278" spans="75:77" ht="12.75">
      <c r="BW3278"/>
      <c r="BX3278"/>
      <c r="BY3278"/>
    </row>
    <row r="3279" spans="75:77" ht="12.75">
      <c r="BW3279"/>
      <c r="BX3279"/>
      <c r="BY3279"/>
    </row>
    <row r="3280" spans="75:77" ht="12.75">
      <c r="BW3280"/>
      <c r="BX3280"/>
      <c r="BY3280"/>
    </row>
    <row r="3281" spans="75:77" ht="12.75">
      <c r="BW3281"/>
      <c r="BX3281"/>
      <c r="BY3281"/>
    </row>
    <row r="3282" spans="75:77" ht="12.75">
      <c r="BW3282"/>
      <c r="BX3282"/>
      <c r="BY3282"/>
    </row>
    <row r="3283" spans="75:77" ht="12.75">
      <c r="BW3283"/>
      <c r="BX3283"/>
      <c r="BY3283"/>
    </row>
    <row r="3284" spans="75:77" ht="12.75">
      <c r="BW3284"/>
      <c r="BX3284"/>
      <c r="BY3284"/>
    </row>
    <row r="3285" spans="75:77" ht="12.75">
      <c r="BW3285"/>
      <c r="BX3285"/>
      <c r="BY3285"/>
    </row>
    <row r="3286" spans="75:77" ht="12.75">
      <c r="BW3286"/>
      <c r="BX3286"/>
      <c r="BY3286"/>
    </row>
    <row r="3287" spans="75:77" ht="12.75">
      <c r="BW3287"/>
      <c r="BX3287"/>
      <c r="BY3287"/>
    </row>
    <row r="3288" spans="75:77" ht="12.75">
      <c r="BW3288"/>
      <c r="BX3288"/>
      <c r="BY3288"/>
    </row>
    <row r="3289" spans="75:77" ht="12.75">
      <c r="BW3289"/>
      <c r="BX3289"/>
      <c r="BY3289"/>
    </row>
    <row r="3290" spans="75:77" ht="12.75">
      <c r="BW3290"/>
      <c r="BX3290"/>
      <c r="BY3290"/>
    </row>
    <row r="3291" spans="75:77" ht="12.75">
      <c r="BW3291"/>
      <c r="BX3291"/>
      <c r="BY3291"/>
    </row>
    <row r="3292" spans="75:77" ht="12.75">
      <c r="BW3292"/>
      <c r="BX3292"/>
      <c r="BY3292"/>
    </row>
    <row r="3293" spans="75:77" ht="12.75">
      <c r="BW3293"/>
      <c r="BX3293"/>
      <c r="BY3293"/>
    </row>
    <row r="3294" spans="75:77" ht="12.75">
      <c r="BW3294"/>
      <c r="BX3294"/>
      <c r="BY3294"/>
    </row>
    <row r="3295" spans="75:77" ht="12.75">
      <c r="BW3295"/>
      <c r="BX3295"/>
      <c r="BY3295"/>
    </row>
    <row r="3296" spans="75:77" ht="12.75">
      <c r="BW3296"/>
      <c r="BX3296"/>
      <c r="BY3296"/>
    </row>
    <row r="3297" spans="75:77" ht="12.75">
      <c r="BW3297"/>
      <c r="BX3297"/>
      <c r="BY3297"/>
    </row>
    <row r="3298" spans="75:77" ht="12.75">
      <c r="BW3298"/>
      <c r="BX3298"/>
      <c r="BY3298"/>
    </row>
    <row r="3299" spans="75:77" ht="12.75">
      <c r="BW3299"/>
      <c r="BX3299"/>
      <c r="BY3299"/>
    </row>
    <row r="3300" spans="75:77" ht="12.75">
      <c r="BW3300"/>
      <c r="BX3300"/>
      <c r="BY3300"/>
    </row>
    <row r="3301" spans="75:77" ht="12.75">
      <c r="BW3301"/>
      <c r="BX3301"/>
      <c r="BY3301"/>
    </row>
    <row r="3302" spans="75:77" ht="12.75">
      <c r="BW3302"/>
      <c r="BX3302"/>
      <c r="BY3302"/>
    </row>
    <row r="3303" spans="75:77" ht="12.75">
      <c r="BW3303"/>
      <c r="BX3303"/>
      <c r="BY3303"/>
    </row>
    <row r="3304" spans="75:77" ht="12.75">
      <c r="BW3304"/>
      <c r="BX3304"/>
      <c r="BY3304"/>
    </row>
    <row r="3305" spans="75:77" ht="12.75">
      <c r="BW3305"/>
      <c r="BX3305"/>
      <c r="BY3305"/>
    </row>
    <row r="3306" spans="75:77" ht="12.75">
      <c r="BW3306"/>
      <c r="BX3306"/>
      <c r="BY3306"/>
    </row>
    <row r="3307" spans="75:77" ht="12.75">
      <c r="BW3307"/>
      <c r="BX3307"/>
      <c r="BY3307"/>
    </row>
    <row r="3308" spans="75:77" ht="12.75">
      <c r="BW3308"/>
      <c r="BX3308"/>
      <c r="BY3308"/>
    </row>
    <row r="3309" spans="75:77" ht="12.75">
      <c r="BW3309"/>
      <c r="BX3309"/>
      <c r="BY3309"/>
    </row>
    <row r="3310" spans="75:77" ht="12.75">
      <c r="BW3310"/>
      <c r="BX3310"/>
      <c r="BY3310"/>
    </row>
    <row r="3311" spans="75:77" ht="12.75">
      <c r="BW3311"/>
      <c r="BX3311"/>
      <c r="BY3311"/>
    </row>
    <row r="3312" spans="75:77" ht="12.75">
      <c r="BW3312"/>
      <c r="BX3312"/>
      <c r="BY3312"/>
    </row>
    <row r="3313" spans="75:77" ht="12.75">
      <c r="BW3313"/>
      <c r="BX3313"/>
      <c r="BY3313"/>
    </row>
    <row r="3314" spans="75:77" ht="12.75">
      <c r="BW3314"/>
      <c r="BX3314"/>
      <c r="BY3314"/>
    </row>
    <row r="3315" spans="75:77" ht="12.75">
      <c r="BW3315"/>
      <c r="BX3315"/>
      <c r="BY3315"/>
    </row>
    <row r="3316" spans="75:77" ht="12.75">
      <c r="BW3316"/>
      <c r="BX3316"/>
      <c r="BY3316"/>
    </row>
    <row r="3317" spans="75:77" ht="12.75">
      <c r="BW3317"/>
      <c r="BX3317"/>
      <c r="BY3317"/>
    </row>
    <row r="3318" spans="75:77" ht="12.75">
      <c r="BW3318"/>
      <c r="BX3318"/>
      <c r="BY3318"/>
    </row>
    <row r="3319" spans="75:77" ht="12.75">
      <c r="BW3319"/>
      <c r="BX3319"/>
      <c r="BY3319"/>
    </row>
    <row r="3320" spans="75:77" ht="12.75">
      <c r="BW3320"/>
      <c r="BX3320"/>
      <c r="BY3320"/>
    </row>
    <row r="3321" spans="75:77" ht="12.75">
      <c r="BW3321"/>
      <c r="BX3321"/>
      <c r="BY3321"/>
    </row>
    <row r="3322" spans="75:77" ht="12.75">
      <c r="BW3322"/>
      <c r="BX3322"/>
      <c r="BY3322"/>
    </row>
    <row r="3323" spans="75:77" ht="12.75">
      <c r="BW3323"/>
      <c r="BX3323"/>
      <c r="BY3323"/>
    </row>
    <row r="3324" spans="75:77" ht="12.75">
      <c r="BW3324"/>
      <c r="BX3324"/>
      <c r="BY3324"/>
    </row>
    <row r="3325" spans="75:77" ht="12.75">
      <c r="BW3325"/>
      <c r="BX3325"/>
      <c r="BY3325"/>
    </row>
    <row r="3326" spans="75:77" ht="12.75">
      <c r="BW3326"/>
      <c r="BX3326"/>
      <c r="BY3326"/>
    </row>
    <row r="3327" spans="75:77" ht="12.75">
      <c r="BW3327"/>
      <c r="BX3327"/>
      <c r="BY3327"/>
    </row>
    <row r="3328" spans="75:77" ht="12.75">
      <c r="BW3328"/>
      <c r="BX3328"/>
      <c r="BY3328"/>
    </row>
    <row r="3329" spans="75:77" ht="12.75">
      <c r="BW3329"/>
      <c r="BX3329"/>
      <c r="BY3329"/>
    </row>
    <row r="3330" spans="75:77" ht="12.75">
      <c r="BW3330"/>
      <c r="BX3330"/>
      <c r="BY3330"/>
    </row>
    <row r="3331" spans="75:77" ht="12.75">
      <c r="BW3331"/>
      <c r="BX3331"/>
      <c r="BY3331"/>
    </row>
    <row r="3332" spans="75:77" ht="12.75">
      <c r="BW3332"/>
      <c r="BX3332"/>
      <c r="BY3332"/>
    </row>
    <row r="3333" spans="75:77" ht="12.75">
      <c r="BW3333"/>
      <c r="BX3333"/>
      <c r="BY3333"/>
    </row>
    <row r="3334" spans="75:77" ht="12.75">
      <c r="BW3334"/>
      <c r="BX3334"/>
      <c r="BY3334"/>
    </row>
    <row r="3335" spans="75:77" ht="12.75">
      <c r="BW3335"/>
      <c r="BX3335"/>
      <c r="BY3335"/>
    </row>
    <row r="3336" spans="75:77" ht="12.75">
      <c r="BW3336"/>
      <c r="BX3336"/>
      <c r="BY3336"/>
    </row>
    <row r="3337" spans="75:77" ht="12.75">
      <c r="BW3337"/>
      <c r="BX3337"/>
      <c r="BY3337"/>
    </row>
    <row r="3338" spans="75:77" ht="12.75">
      <c r="BW3338"/>
      <c r="BX3338"/>
      <c r="BY3338"/>
    </row>
    <row r="3339" spans="75:77" ht="12.75">
      <c r="BW3339"/>
      <c r="BX3339"/>
      <c r="BY3339"/>
    </row>
    <row r="3340" spans="75:77" ht="12.75">
      <c r="BW3340"/>
      <c r="BX3340"/>
      <c r="BY3340"/>
    </row>
    <row r="3341" spans="75:77" ht="12.75">
      <c r="BW3341"/>
      <c r="BX3341"/>
      <c r="BY3341"/>
    </row>
    <row r="3342" spans="75:77" ht="12.75">
      <c r="BW3342"/>
      <c r="BX3342"/>
      <c r="BY3342"/>
    </row>
    <row r="3343" spans="75:77" ht="12.75">
      <c r="BW3343"/>
      <c r="BX3343"/>
      <c r="BY3343"/>
    </row>
    <row r="3344" spans="75:77" ht="12.75">
      <c r="BW3344"/>
      <c r="BX3344"/>
      <c r="BY3344"/>
    </row>
    <row r="3345" spans="75:77" ht="12.75">
      <c r="BW3345"/>
      <c r="BX3345"/>
      <c r="BY3345"/>
    </row>
    <row r="3346" spans="75:77" ht="12.75">
      <c r="BW3346"/>
      <c r="BX3346"/>
      <c r="BY3346"/>
    </row>
    <row r="3347" spans="75:77" ht="12.75">
      <c r="BW3347"/>
      <c r="BX3347"/>
      <c r="BY3347"/>
    </row>
    <row r="3348" spans="75:77" ht="12.75">
      <c r="BW3348"/>
      <c r="BX3348"/>
      <c r="BY3348"/>
    </row>
    <row r="3349" spans="75:77" ht="12.75">
      <c r="BW3349"/>
      <c r="BX3349"/>
      <c r="BY3349"/>
    </row>
    <row r="3350" spans="75:77" ht="12.75">
      <c r="BW3350"/>
      <c r="BX3350"/>
      <c r="BY3350"/>
    </row>
    <row r="3351" spans="75:77" ht="12.75">
      <c r="BW3351"/>
      <c r="BX3351"/>
      <c r="BY3351"/>
    </row>
    <row r="3352" spans="75:77" ht="12.75">
      <c r="BW3352"/>
      <c r="BX3352"/>
      <c r="BY3352"/>
    </row>
    <row r="3353" spans="75:77" ht="12.75">
      <c r="BW3353"/>
      <c r="BX3353"/>
      <c r="BY3353"/>
    </row>
    <row r="3354" spans="75:77" ht="12.75">
      <c r="BW3354"/>
      <c r="BX3354"/>
      <c r="BY3354"/>
    </row>
    <row r="3355" spans="75:77" ht="12.75">
      <c r="BW3355"/>
      <c r="BX3355"/>
      <c r="BY3355"/>
    </row>
    <row r="3356" spans="75:77" ht="12.75">
      <c r="BW3356"/>
      <c r="BX3356"/>
      <c r="BY3356"/>
    </row>
    <row r="3357" spans="75:77" ht="12.75">
      <c r="BW3357"/>
      <c r="BX3357"/>
      <c r="BY3357"/>
    </row>
    <row r="3358" spans="75:77" ht="12.75">
      <c r="BW3358"/>
      <c r="BX3358"/>
      <c r="BY3358"/>
    </row>
    <row r="3359" spans="75:77" ht="12.75">
      <c r="BW3359"/>
      <c r="BX3359"/>
      <c r="BY3359"/>
    </row>
    <row r="3360" spans="75:77" ht="12.75">
      <c r="BW3360"/>
      <c r="BX3360"/>
      <c r="BY3360"/>
    </row>
    <row r="3361" spans="75:77" ht="12.75">
      <c r="BW3361"/>
      <c r="BX3361"/>
      <c r="BY3361"/>
    </row>
    <row r="3362" spans="75:77" ht="12.75">
      <c r="BW3362"/>
      <c r="BX3362"/>
      <c r="BY3362"/>
    </row>
    <row r="3363" spans="75:77" ht="12.75">
      <c r="BW3363"/>
      <c r="BX3363"/>
      <c r="BY3363"/>
    </row>
    <row r="3364" spans="75:77" ht="12.75">
      <c r="BW3364"/>
      <c r="BX3364"/>
      <c r="BY3364"/>
    </row>
    <row r="3365" spans="75:77" ht="12.75">
      <c r="BW3365"/>
      <c r="BX3365"/>
      <c r="BY3365"/>
    </row>
    <row r="3366" spans="75:77" ht="12.75">
      <c r="BW3366"/>
      <c r="BX3366"/>
      <c r="BY3366"/>
    </row>
    <row r="3367" spans="75:77" ht="12.75">
      <c r="BW3367"/>
      <c r="BX3367"/>
      <c r="BY3367"/>
    </row>
    <row r="3368" spans="75:77" ht="12.75">
      <c r="BW3368"/>
      <c r="BX3368"/>
      <c r="BY3368"/>
    </row>
    <row r="3369" spans="75:77" ht="12.75">
      <c r="BW3369"/>
      <c r="BX3369"/>
      <c r="BY3369"/>
    </row>
    <row r="3370" spans="75:77" ht="12.75">
      <c r="BW3370"/>
      <c r="BX3370"/>
      <c r="BY3370"/>
    </row>
    <row r="3371" spans="75:77" ht="12.75">
      <c r="BW3371"/>
      <c r="BX3371"/>
      <c r="BY3371"/>
    </row>
    <row r="3372" spans="75:77" ht="12.75">
      <c r="BW3372"/>
      <c r="BX3372"/>
      <c r="BY3372"/>
    </row>
    <row r="3373" spans="75:77" ht="12.75">
      <c r="BW3373"/>
      <c r="BX3373"/>
      <c r="BY3373"/>
    </row>
    <row r="3374" spans="75:77" ht="12.75">
      <c r="BW3374"/>
      <c r="BX3374"/>
      <c r="BY3374"/>
    </row>
    <row r="3375" spans="75:77" ht="12.75">
      <c r="BW3375"/>
      <c r="BX3375"/>
      <c r="BY3375"/>
    </row>
    <row r="3376" spans="75:77" ht="12.75">
      <c r="BW3376"/>
      <c r="BX3376"/>
      <c r="BY3376"/>
    </row>
    <row r="3377" spans="75:77" ht="12.75">
      <c r="BW3377"/>
      <c r="BX3377"/>
      <c r="BY3377"/>
    </row>
    <row r="3378" spans="75:77" ht="12.75">
      <c r="BW3378"/>
      <c r="BX3378"/>
      <c r="BY3378"/>
    </row>
    <row r="3379" spans="75:77" ht="12.75">
      <c r="BW3379"/>
      <c r="BX3379"/>
      <c r="BY3379"/>
    </row>
    <row r="3380" spans="75:77" ht="12.75">
      <c r="BW3380"/>
      <c r="BX3380"/>
      <c r="BY3380"/>
    </row>
    <row r="3381" spans="75:77" ht="12.75">
      <c r="BW3381"/>
      <c r="BX3381"/>
      <c r="BY3381"/>
    </row>
    <row r="3382" spans="75:77" ht="12.75">
      <c r="BW3382"/>
      <c r="BX3382"/>
      <c r="BY3382"/>
    </row>
    <row r="3383" spans="75:77" ht="12.75">
      <c r="BW3383"/>
      <c r="BX3383"/>
      <c r="BY3383"/>
    </row>
    <row r="3384" spans="75:77" ht="12.75">
      <c r="BW3384"/>
      <c r="BX3384"/>
      <c r="BY3384"/>
    </row>
    <row r="3385" spans="75:77" ht="12.75">
      <c r="BW3385"/>
      <c r="BX3385"/>
      <c r="BY3385"/>
    </row>
    <row r="3386" spans="75:77" ht="12.75">
      <c r="BW3386"/>
      <c r="BX3386"/>
      <c r="BY3386"/>
    </row>
    <row r="3387" spans="75:77" ht="12.75">
      <c r="BW3387"/>
      <c r="BX3387"/>
      <c r="BY3387"/>
    </row>
    <row r="3388" spans="75:77" ht="12.75">
      <c r="BW3388"/>
      <c r="BX3388"/>
      <c r="BY3388"/>
    </row>
    <row r="3389" spans="75:77" ht="12.75">
      <c r="BW3389"/>
      <c r="BX3389"/>
      <c r="BY3389"/>
    </row>
    <row r="3390" spans="75:77" ht="12.75">
      <c r="BW3390"/>
      <c r="BX3390"/>
      <c r="BY3390"/>
    </row>
    <row r="3391" spans="75:77" ht="12.75">
      <c r="BW3391"/>
      <c r="BX3391"/>
      <c r="BY3391"/>
    </row>
    <row r="3392" spans="75:77" ht="12.75">
      <c r="BW3392"/>
      <c r="BX3392"/>
      <c r="BY3392"/>
    </row>
    <row r="3393" spans="75:77" ht="12.75">
      <c r="BW3393"/>
      <c r="BX3393"/>
      <c r="BY3393"/>
    </row>
    <row r="3394" spans="75:77" ht="12.75">
      <c r="BW3394"/>
      <c r="BX3394"/>
      <c r="BY3394"/>
    </row>
    <row r="3395" spans="75:77" ht="12.75">
      <c r="BW3395"/>
      <c r="BX3395"/>
      <c r="BY3395"/>
    </row>
    <row r="3396" spans="75:77" ht="12.75">
      <c r="BW3396"/>
      <c r="BX3396"/>
      <c r="BY3396"/>
    </row>
    <row r="3397" spans="75:77" ht="12.75">
      <c r="BW3397"/>
      <c r="BX3397"/>
      <c r="BY3397"/>
    </row>
    <row r="3398" spans="75:77" ht="12.75">
      <c r="BW3398"/>
      <c r="BX3398"/>
      <c r="BY3398"/>
    </row>
    <row r="3399" spans="75:77" ht="12.75">
      <c r="BW3399"/>
      <c r="BX3399"/>
      <c r="BY3399"/>
    </row>
    <row r="3400" spans="75:77" ht="12.75">
      <c r="BW3400"/>
      <c r="BX3400"/>
      <c r="BY3400"/>
    </row>
    <row r="3401" spans="75:77" ht="12.75">
      <c r="BW3401"/>
      <c r="BX3401"/>
      <c r="BY3401"/>
    </row>
    <row r="3402" spans="75:77" ht="12.75">
      <c r="BW3402"/>
      <c r="BX3402"/>
      <c r="BY3402"/>
    </row>
    <row r="3403" spans="75:77" ht="12.75">
      <c r="BW3403"/>
      <c r="BX3403"/>
      <c r="BY3403"/>
    </row>
    <row r="3404" spans="75:77" ht="12.75">
      <c r="BW3404"/>
      <c r="BX3404"/>
      <c r="BY3404"/>
    </row>
    <row r="3405" spans="75:77" ht="12.75">
      <c r="BW3405"/>
      <c r="BX3405"/>
      <c r="BY3405"/>
    </row>
    <row r="3406" spans="75:77" ht="12.75">
      <c r="BW3406"/>
      <c r="BX3406"/>
      <c r="BY3406"/>
    </row>
    <row r="3407" spans="75:77" ht="12.75">
      <c r="BW3407"/>
      <c r="BX3407"/>
      <c r="BY3407"/>
    </row>
    <row r="3408" spans="75:77" ht="12.75">
      <c r="BW3408"/>
      <c r="BX3408"/>
      <c r="BY3408"/>
    </row>
    <row r="3409" spans="75:77" ht="12.75">
      <c r="BW3409"/>
      <c r="BX3409"/>
      <c r="BY3409"/>
    </row>
    <row r="3410" spans="75:77" ht="12.75">
      <c r="BW3410"/>
      <c r="BX3410"/>
      <c r="BY3410"/>
    </row>
    <row r="3411" spans="75:77" ht="12.75">
      <c r="BW3411"/>
      <c r="BX3411"/>
      <c r="BY3411"/>
    </row>
    <row r="3412" spans="75:77" ht="12.75">
      <c r="BW3412"/>
      <c r="BX3412"/>
      <c r="BY3412"/>
    </row>
    <row r="3413" spans="75:77" ht="12.75">
      <c r="BW3413"/>
      <c r="BX3413"/>
      <c r="BY3413"/>
    </row>
    <row r="3414" spans="75:77" ht="12.75">
      <c r="BW3414"/>
      <c r="BX3414"/>
      <c r="BY3414"/>
    </row>
    <row r="3415" spans="75:77" ht="12.75">
      <c r="BW3415"/>
      <c r="BX3415"/>
      <c r="BY3415"/>
    </row>
    <row r="3416" spans="75:77" ht="12.75">
      <c r="BW3416"/>
      <c r="BX3416"/>
      <c r="BY3416"/>
    </row>
    <row r="3417" spans="75:77" ht="12.75">
      <c r="BW3417"/>
      <c r="BX3417"/>
      <c r="BY3417"/>
    </row>
    <row r="3418" spans="75:77" ht="12.75">
      <c r="BW3418"/>
      <c r="BX3418"/>
      <c r="BY3418"/>
    </row>
    <row r="3419" spans="75:77" ht="12.75">
      <c r="BW3419"/>
      <c r="BX3419"/>
      <c r="BY3419"/>
    </row>
    <row r="3420" spans="75:77" ht="12.75">
      <c r="BW3420"/>
      <c r="BX3420"/>
      <c r="BY3420"/>
    </row>
    <row r="3421" spans="75:77" ht="12.75">
      <c r="BW3421"/>
      <c r="BX3421"/>
      <c r="BY3421"/>
    </row>
    <row r="3422" spans="75:77" ht="12.75">
      <c r="BW3422"/>
      <c r="BX3422"/>
      <c r="BY3422"/>
    </row>
    <row r="3423" spans="75:77" ht="12.75">
      <c r="BW3423"/>
      <c r="BX3423"/>
      <c r="BY3423"/>
    </row>
    <row r="3424" spans="75:77" ht="12.75">
      <c r="BW3424"/>
      <c r="BX3424"/>
      <c r="BY3424"/>
    </row>
    <row r="3425" spans="75:77" ht="12.75">
      <c r="BW3425"/>
      <c r="BX3425"/>
      <c r="BY3425"/>
    </row>
    <row r="3426" spans="75:77" ht="12.75">
      <c r="BW3426"/>
      <c r="BX3426"/>
      <c r="BY3426"/>
    </row>
    <row r="3427" spans="75:77" ht="12.75">
      <c r="BW3427"/>
      <c r="BX3427"/>
      <c r="BY3427"/>
    </row>
    <row r="3428" spans="75:77" ht="12.75">
      <c r="BW3428"/>
      <c r="BX3428"/>
      <c r="BY3428"/>
    </row>
    <row r="3429" spans="75:77" ht="12.75">
      <c r="BW3429"/>
      <c r="BX3429"/>
      <c r="BY3429"/>
    </row>
    <row r="3430" spans="75:77" ht="12.75">
      <c r="BW3430"/>
      <c r="BX3430"/>
      <c r="BY3430"/>
    </row>
    <row r="3431" spans="75:77" ht="12.75">
      <c r="BW3431"/>
      <c r="BX3431"/>
      <c r="BY3431"/>
    </row>
    <row r="3432" spans="75:77" ht="12.75">
      <c r="BW3432"/>
      <c r="BX3432"/>
      <c r="BY3432"/>
    </row>
    <row r="3433" spans="75:77" ht="12.75">
      <c r="BW3433"/>
      <c r="BX3433"/>
      <c r="BY3433"/>
    </row>
    <row r="3434" spans="75:77" ht="12.75">
      <c r="BW3434"/>
      <c r="BX3434"/>
      <c r="BY3434"/>
    </row>
    <row r="3435" spans="75:77" ht="12.75">
      <c r="BW3435"/>
      <c r="BX3435"/>
      <c r="BY3435"/>
    </row>
    <row r="3436" spans="75:77" ht="12.75">
      <c r="BW3436"/>
      <c r="BX3436"/>
      <c r="BY3436"/>
    </row>
    <row r="3437" spans="75:77" ht="12.75">
      <c r="BW3437"/>
      <c r="BX3437"/>
      <c r="BY3437"/>
    </row>
    <row r="3438" spans="75:77" ht="12.75">
      <c r="BW3438"/>
      <c r="BX3438"/>
      <c r="BY3438"/>
    </row>
    <row r="3439" spans="75:77" ht="12.75">
      <c r="BW3439"/>
      <c r="BX3439"/>
      <c r="BY3439"/>
    </row>
    <row r="3440" spans="75:77" ht="12.75">
      <c r="BW3440"/>
      <c r="BX3440"/>
      <c r="BY3440"/>
    </row>
    <row r="3441" spans="75:77" ht="12.75">
      <c r="BW3441"/>
      <c r="BX3441"/>
      <c r="BY3441"/>
    </row>
    <row r="3442" spans="75:77" ht="12.75">
      <c r="BW3442"/>
      <c r="BX3442"/>
      <c r="BY3442"/>
    </row>
    <row r="3443" spans="75:77" ht="12.75">
      <c r="BW3443"/>
      <c r="BX3443"/>
      <c r="BY3443"/>
    </row>
    <row r="3444" spans="75:77" ht="12.75">
      <c r="BW3444"/>
      <c r="BX3444"/>
      <c r="BY3444"/>
    </row>
    <row r="3445" spans="75:77" ht="12.75">
      <c r="BW3445"/>
      <c r="BX3445"/>
      <c r="BY3445"/>
    </row>
    <row r="3446" spans="75:77" ht="12.75">
      <c r="BW3446"/>
      <c r="BX3446"/>
      <c r="BY3446"/>
    </row>
    <row r="3447" spans="75:77" ht="12.75">
      <c r="BW3447"/>
      <c r="BX3447"/>
      <c r="BY3447"/>
    </row>
    <row r="3448" spans="75:77" ht="12.75">
      <c r="BW3448"/>
      <c r="BX3448"/>
      <c r="BY3448"/>
    </row>
    <row r="3449" spans="75:77" ht="12.75">
      <c r="BW3449"/>
      <c r="BX3449"/>
      <c r="BY3449"/>
    </row>
    <row r="3450" spans="75:77" ht="12.75">
      <c r="BW3450"/>
      <c r="BX3450"/>
      <c r="BY3450"/>
    </row>
    <row r="3451" spans="75:77" ht="12.75">
      <c r="BW3451"/>
      <c r="BX3451"/>
      <c r="BY3451"/>
    </row>
    <row r="3452" spans="75:77" ht="12.75">
      <c r="BW3452"/>
      <c r="BX3452"/>
      <c r="BY3452"/>
    </row>
    <row r="3453" spans="75:77" ht="12.75">
      <c r="BW3453"/>
      <c r="BX3453"/>
      <c r="BY3453"/>
    </row>
    <row r="3454" spans="75:77" ht="12.75">
      <c r="BW3454"/>
      <c r="BX3454"/>
      <c r="BY3454"/>
    </row>
    <row r="3455" spans="75:77" ht="12.75">
      <c r="BW3455"/>
      <c r="BX3455"/>
      <c r="BY3455"/>
    </row>
    <row r="3456" spans="75:77" ht="12.75">
      <c r="BW3456"/>
      <c r="BX3456"/>
      <c r="BY3456"/>
    </row>
    <row r="3457" spans="75:77" ht="12.75">
      <c r="BW3457"/>
      <c r="BX3457"/>
      <c r="BY3457"/>
    </row>
    <row r="3458" spans="75:77" ht="12.75">
      <c r="BW3458"/>
      <c r="BX3458"/>
      <c r="BY3458"/>
    </row>
    <row r="3459" spans="75:77" ht="12.75">
      <c r="BW3459"/>
      <c r="BX3459"/>
      <c r="BY3459"/>
    </row>
    <row r="3460" spans="75:77" ht="12.75">
      <c r="BW3460"/>
      <c r="BX3460"/>
      <c r="BY3460"/>
    </row>
    <row r="3461" spans="75:77" ht="12.75">
      <c r="BW3461"/>
      <c r="BX3461"/>
      <c r="BY3461"/>
    </row>
    <row r="3462" spans="75:77" ht="12.75">
      <c r="BW3462"/>
      <c r="BX3462"/>
      <c r="BY3462"/>
    </row>
    <row r="3463" spans="75:77" ht="12.75">
      <c r="BW3463"/>
      <c r="BX3463"/>
      <c r="BY3463"/>
    </row>
    <row r="3464" spans="75:77" ht="12.75">
      <c r="BW3464"/>
      <c r="BX3464"/>
      <c r="BY3464"/>
    </row>
    <row r="3465" spans="75:77" ht="12.75">
      <c r="BW3465"/>
      <c r="BX3465"/>
      <c r="BY3465"/>
    </row>
    <row r="3466" spans="75:77" ht="12.75">
      <c r="BW3466"/>
      <c r="BX3466"/>
      <c r="BY3466"/>
    </row>
    <row r="3467" spans="75:77" ht="12.75">
      <c r="BW3467"/>
      <c r="BX3467"/>
      <c r="BY3467"/>
    </row>
    <row r="3468" spans="75:77" ht="12.75">
      <c r="BW3468"/>
      <c r="BX3468"/>
      <c r="BY3468"/>
    </row>
    <row r="3469" spans="75:77" ht="12.75">
      <c r="BW3469"/>
      <c r="BX3469"/>
      <c r="BY3469"/>
    </row>
    <row r="3470" spans="75:77" ht="12.75">
      <c r="BW3470"/>
      <c r="BX3470"/>
      <c r="BY3470"/>
    </row>
    <row r="3471" spans="75:77" ht="12.75">
      <c r="BW3471"/>
      <c r="BX3471"/>
      <c r="BY3471"/>
    </row>
    <row r="3472" spans="75:77" ht="12.75">
      <c r="BW3472"/>
      <c r="BX3472"/>
      <c r="BY3472"/>
    </row>
    <row r="3473" spans="75:77" ht="12.75">
      <c r="BW3473"/>
      <c r="BX3473"/>
      <c r="BY3473"/>
    </row>
    <row r="3474" spans="75:77" ht="12.75">
      <c r="BW3474"/>
      <c r="BX3474"/>
      <c r="BY3474"/>
    </row>
    <row r="3475" spans="75:77" ht="12.75">
      <c r="BW3475"/>
      <c r="BX3475"/>
      <c r="BY3475"/>
    </row>
    <row r="3476" spans="75:77" ht="12.75">
      <c r="BW3476"/>
      <c r="BX3476"/>
      <c r="BY3476"/>
    </row>
    <row r="3477" spans="75:77" ht="12.75">
      <c r="BW3477"/>
      <c r="BX3477"/>
      <c r="BY3477"/>
    </row>
    <row r="3478" spans="75:77" ht="12.75">
      <c r="BW3478"/>
      <c r="BX3478"/>
      <c r="BY3478"/>
    </row>
    <row r="3479" spans="75:77" ht="12.75">
      <c r="BW3479"/>
      <c r="BX3479"/>
      <c r="BY3479"/>
    </row>
    <row r="3480" spans="75:77" ht="12.75">
      <c r="BW3480"/>
      <c r="BX3480"/>
      <c r="BY3480"/>
    </row>
    <row r="3481" spans="75:77" ht="12.75">
      <c r="BW3481"/>
      <c r="BX3481"/>
      <c r="BY3481"/>
    </row>
    <row r="3482" spans="75:77" ht="12.75">
      <c r="BW3482"/>
      <c r="BX3482"/>
      <c r="BY3482"/>
    </row>
    <row r="3483" spans="75:77" ht="12.75">
      <c r="BW3483"/>
      <c r="BX3483"/>
      <c r="BY3483"/>
    </row>
    <row r="3484" spans="75:77" ht="12.75">
      <c r="BW3484"/>
      <c r="BX3484"/>
      <c r="BY3484"/>
    </row>
    <row r="3485" spans="75:77" ht="12.75">
      <c r="BW3485"/>
      <c r="BX3485"/>
      <c r="BY3485"/>
    </row>
    <row r="3486" spans="75:77" ht="12.75">
      <c r="BW3486"/>
      <c r="BX3486"/>
      <c r="BY3486"/>
    </row>
    <row r="3487" spans="75:77" ht="12.75">
      <c r="BW3487"/>
      <c r="BX3487"/>
      <c r="BY3487"/>
    </row>
    <row r="3488" spans="75:77" ht="12.75">
      <c r="BW3488"/>
      <c r="BX3488"/>
      <c r="BY3488"/>
    </row>
    <row r="3489" spans="75:77" ht="12.75">
      <c r="BW3489"/>
      <c r="BX3489"/>
      <c r="BY3489"/>
    </row>
    <row r="3490" spans="75:77" ht="12.75">
      <c r="BW3490"/>
      <c r="BX3490"/>
      <c r="BY3490"/>
    </row>
    <row r="3491" spans="75:77" ht="12.75">
      <c r="BW3491"/>
      <c r="BX3491"/>
      <c r="BY3491"/>
    </row>
    <row r="3492" spans="75:77" ht="12.75">
      <c r="BW3492"/>
      <c r="BX3492"/>
      <c r="BY3492"/>
    </row>
    <row r="3493" spans="75:77" ht="12.75">
      <c r="BW3493"/>
      <c r="BX3493"/>
      <c r="BY3493"/>
    </row>
    <row r="3494" spans="75:77" ht="12.75">
      <c r="BW3494"/>
      <c r="BX3494"/>
      <c r="BY3494"/>
    </row>
    <row r="3495" spans="75:77" ht="12.75">
      <c r="BW3495"/>
      <c r="BX3495"/>
      <c r="BY3495"/>
    </row>
    <row r="3496" spans="75:77" ht="12.75">
      <c r="BW3496"/>
      <c r="BX3496"/>
      <c r="BY3496"/>
    </row>
    <row r="3497" spans="75:77" ht="12.75">
      <c r="BW3497"/>
      <c r="BX3497"/>
      <c r="BY3497"/>
    </row>
    <row r="3498" spans="75:77" ht="12.75">
      <c r="BW3498"/>
      <c r="BX3498"/>
      <c r="BY3498"/>
    </row>
    <row r="3499" spans="75:77" ht="12.75">
      <c r="BW3499"/>
      <c r="BX3499"/>
      <c r="BY3499"/>
    </row>
    <row r="3500" spans="75:77" ht="12.75">
      <c r="BW3500"/>
      <c r="BX3500"/>
      <c r="BY3500"/>
    </row>
    <row r="3501" spans="75:77" ht="12.75">
      <c r="BW3501"/>
      <c r="BX3501"/>
      <c r="BY3501"/>
    </row>
    <row r="3502" spans="75:77" ht="12.75">
      <c r="BW3502"/>
      <c r="BX3502"/>
      <c r="BY3502"/>
    </row>
    <row r="3503" spans="75:77" ht="12.75">
      <c r="BW3503"/>
      <c r="BX3503"/>
      <c r="BY3503"/>
    </row>
    <row r="3504" spans="75:77" ht="12.75">
      <c r="BW3504"/>
      <c r="BX3504"/>
      <c r="BY3504"/>
    </row>
    <row r="3505" spans="75:77" ht="12.75">
      <c r="BW3505"/>
      <c r="BX3505"/>
      <c r="BY3505"/>
    </row>
    <row r="3506" spans="75:77" ht="12.75">
      <c r="BW3506"/>
      <c r="BX3506"/>
      <c r="BY3506"/>
    </row>
    <row r="3507" spans="75:77" ht="12.75">
      <c r="BW3507"/>
      <c r="BX3507"/>
      <c r="BY3507"/>
    </row>
    <row r="3508" spans="75:77" ht="12.75">
      <c r="BW3508"/>
      <c r="BX3508"/>
      <c r="BY3508"/>
    </row>
    <row r="3509" spans="75:77" ht="12.75">
      <c r="BW3509"/>
      <c r="BX3509"/>
      <c r="BY3509"/>
    </row>
    <row r="3510" spans="75:77" ht="12.75">
      <c r="BW3510"/>
      <c r="BX3510"/>
      <c r="BY3510"/>
    </row>
    <row r="3511" spans="75:77" ht="12.75">
      <c r="BW3511"/>
      <c r="BX3511"/>
      <c r="BY3511"/>
    </row>
    <row r="3512" spans="75:77" ht="12.75">
      <c r="BW3512"/>
      <c r="BX3512"/>
      <c r="BY3512"/>
    </row>
    <row r="3513" spans="75:77" ht="12.75">
      <c r="BW3513"/>
      <c r="BX3513"/>
      <c r="BY3513"/>
    </row>
    <row r="3514" spans="75:77" ht="12.75">
      <c r="BW3514"/>
      <c r="BX3514"/>
      <c r="BY3514"/>
    </row>
    <row r="3515" spans="75:77" ht="12.75">
      <c r="BW3515"/>
      <c r="BX3515"/>
      <c r="BY3515"/>
    </row>
    <row r="3516" spans="75:77" ht="12.75">
      <c r="BW3516"/>
      <c r="BX3516"/>
      <c r="BY3516"/>
    </row>
    <row r="3517" spans="75:77" ht="12.75">
      <c r="BW3517"/>
      <c r="BX3517"/>
      <c r="BY3517"/>
    </row>
    <row r="3518" spans="75:77" ht="12.75">
      <c r="BW3518"/>
      <c r="BX3518"/>
      <c r="BY3518"/>
    </row>
    <row r="3519" spans="75:77" ht="12.75">
      <c r="BW3519"/>
      <c r="BX3519"/>
      <c r="BY3519"/>
    </row>
    <row r="3520" spans="75:77" ht="12.75">
      <c r="BW3520"/>
      <c r="BX3520"/>
      <c r="BY3520"/>
    </row>
    <row r="3521" spans="75:77" ht="12.75">
      <c r="BW3521"/>
      <c r="BX3521"/>
      <c r="BY3521"/>
    </row>
    <row r="3522" spans="75:77" ht="12.75">
      <c r="BW3522"/>
      <c r="BX3522"/>
      <c r="BY3522"/>
    </row>
    <row r="3523" spans="75:77" ht="12.75">
      <c r="BW3523"/>
      <c r="BX3523"/>
      <c r="BY3523"/>
    </row>
    <row r="3524" spans="75:77" ht="12.75">
      <c r="BW3524"/>
      <c r="BX3524"/>
      <c r="BY3524"/>
    </row>
    <row r="3525" spans="75:77" ht="12.75">
      <c r="BW3525"/>
      <c r="BX3525"/>
      <c r="BY3525"/>
    </row>
    <row r="3526" spans="75:77" ht="12.75">
      <c r="BW3526"/>
      <c r="BX3526"/>
      <c r="BY3526"/>
    </row>
    <row r="3527" spans="75:77" ht="12.75">
      <c r="BW3527"/>
      <c r="BX3527"/>
      <c r="BY3527"/>
    </row>
    <row r="3528" spans="75:77" ht="12.75">
      <c r="BW3528"/>
      <c r="BX3528"/>
      <c r="BY3528"/>
    </row>
    <row r="3529" spans="75:77" ht="12.75">
      <c r="BW3529"/>
      <c r="BX3529"/>
      <c r="BY3529"/>
    </row>
    <row r="3530" spans="75:77" ht="12.75">
      <c r="BW3530"/>
      <c r="BX3530"/>
      <c r="BY3530"/>
    </row>
    <row r="3531" spans="75:77" ht="12.75">
      <c r="BW3531"/>
      <c r="BX3531"/>
      <c r="BY3531"/>
    </row>
    <row r="3532" spans="75:77" ht="12.75">
      <c r="BW3532"/>
      <c r="BX3532"/>
      <c r="BY3532"/>
    </row>
    <row r="3533" spans="75:77" ht="12.75">
      <c r="BW3533"/>
      <c r="BX3533"/>
      <c r="BY3533"/>
    </row>
    <row r="3534" spans="75:77" ht="12.75">
      <c r="BW3534"/>
      <c r="BX3534"/>
      <c r="BY3534"/>
    </row>
    <row r="3535" spans="75:77" ht="12.75">
      <c r="BW3535"/>
      <c r="BX3535"/>
      <c r="BY3535"/>
    </row>
    <row r="3536" spans="75:77" ht="12.75">
      <c r="BW3536"/>
      <c r="BX3536"/>
      <c r="BY3536"/>
    </row>
    <row r="3537" spans="75:77" ht="12.75">
      <c r="BW3537"/>
      <c r="BX3537"/>
      <c r="BY3537"/>
    </row>
    <row r="3538" spans="75:77" ht="12.75">
      <c r="BW3538"/>
      <c r="BX3538"/>
      <c r="BY3538"/>
    </row>
    <row r="3539" spans="75:77" ht="12.75">
      <c r="BW3539"/>
      <c r="BX3539"/>
      <c r="BY3539"/>
    </row>
    <row r="3540" spans="75:77" ht="12.75">
      <c r="BW3540"/>
      <c r="BX3540"/>
      <c r="BY3540"/>
    </row>
    <row r="3541" spans="75:77" ht="12.75">
      <c r="BW3541"/>
      <c r="BX3541"/>
      <c r="BY3541"/>
    </row>
    <row r="3542" spans="75:77" ht="12.75">
      <c r="BW3542"/>
      <c r="BX3542"/>
      <c r="BY3542"/>
    </row>
    <row r="3543" spans="75:77" ht="12.75">
      <c r="BW3543"/>
      <c r="BX3543"/>
      <c r="BY3543"/>
    </row>
    <row r="3544" spans="75:77" ht="12.75">
      <c r="BW3544"/>
      <c r="BX3544"/>
      <c r="BY3544"/>
    </row>
    <row r="3545" spans="75:77" ht="12.75">
      <c r="BW3545"/>
      <c r="BX3545"/>
      <c r="BY3545"/>
    </row>
    <row r="3546" spans="75:77" ht="12.75">
      <c r="BW3546"/>
      <c r="BX3546"/>
      <c r="BY3546"/>
    </row>
    <row r="3547" spans="75:77" ht="12.75">
      <c r="BW3547"/>
      <c r="BX3547"/>
      <c r="BY3547"/>
    </row>
    <row r="3548" spans="75:77" ht="12.75">
      <c r="BW3548"/>
      <c r="BX3548"/>
      <c r="BY3548"/>
    </row>
    <row r="3549" spans="75:77" ht="12.75">
      <c r="BW3549"/>
      <c r="BX3549"/>
      <c r="BY3549"/>
    </row>
    <row r="3550" spans="75:77" ht="12.75">
      <c r="BW3550"/>
      <c r="BX3550"/>
      <c r="BY3550"/>
    </row>
    <row r="3551" spans="75:77" ht="12.75">
      <c r="BW3551"/>
      <c r="BX3551"/>
      <c r="BY3551"/>
    </row>
    <row r="3552" spans="75:77" ht="12.75">
      <c r="BW3552"/>
      <c r="BX3552"/>
      <c r="BY3552"/>
    </row>
    <row r="3553" spans="75:77" ht="12.75">
      <c r="BW3553"/>
      <c r="BX3553"/>
      <c r="BY3553"/>
    </row>
    <row r="3554" spans="75:77" ht="12.75">
      <c r="BW3554"/>
      <c r="BX3554"/>
      <c r="BY3554"/>
    </row>
    <row r="3555" spans="75:77" ht="12.75">
      <c r="BW3555"/>
      <c r="BX3555"/>
      <c r="BY3555"/>
    </row>
    <row r="3556" spans="75:77" ht="12.75">
      <c r="BW3556"/>
      <c r="BX3556"/>
      <c r="BY3556"/>
    </row>
    <row r="3557" spans="75:77" ht="12.75">
      <c r="BW3557"/>
      <c r="BX3557"/>
      <c r="BY3557"/>
    </row>
    <row r="3558" spans="75:77" ht="12.75">
      <c r="BW3558"/>
      <c r="BX3558"/>
      <c r="BY3558"/>
    </row>
    <row r="3559" spans="75:77" ht="12.75">
      <c r="BW3559"/>
      <c r="BX3559"/>
      <c r="BY3559"/>
    </row>
    <row r="3560" spans="75:77" ht="12.75">
      <c r="BW3560"/>
      <c r="BX3560"/>
      <c r="BY3560"/>
    </row>
    <row r="3561" spans="75:77" ht="12.75">
      <c r="BW3561"/>
      <c r="BX3561"/>
      <c r="BY3561"/>
    </row>
    <row r="3562" spans="75:77" ht="12.75">
      <c r="BW3562"/>
      <c r="BX3562"/>
      <c r="BY3562"/>
    </row>
    <row r="3563" spans="75:77" ht="12.75">
      <c r="BW3563"/>
      <c r="BX3563"/>
      <c r="BY3563"/>
    </row>
    <row r="3564" spans="75:77" ht="12.75">
      <c r="BW3564"/>
      <c r="BX3564"/>
      <c r="BY3564"/>
    </row>
    <row r="3565" spans="75:77" ht="12.75">
      <c r="BW3565"/>
      <c r="BX3565"/>
      <c r="BY3565"/>
    </row>
    <row r="3566" spans="75:77" ht="12.75">
      <c r="BW3566"/>
      <c r="BX3566"/>
      <c r="BY3566"/>
    </row>
    <row r="3567" spans="75:77" ht="12.75">
      <c r="BW3567"/>
      <c r="BX3567"/>
      <c r="BY3567"/>
    </row>
    <row r="3568" spans="75:77" ht="12.75">
      <c r="BW3568"/>
      <c r="BX3568"/>
      <c r="BY3568"/>
    </row>
    <row r="3569" spans="75:77" ht="12.75">
      <c r="BW3569"/>
      <c r="BX3569"/>
      <c r="BY3569"/>
    </row>
    <row r="3570" spans="75:77" ht="12.75">
      <c r="BW3570"/>
      <c r="BX3570"/>
      <c r="BY3570"/>
    </row>
    <row r="3571" spans="75:77" ht="12.75">
      <c r="BW3571"/>
      <c r="BX3571"/>
      <c r="BY3571"/>
    </row>
    <row r="3572" spans="75:77" ht="12.75">
      <c r="BW3572"/>
      <c r="BX3572"/>
      <c r="BY3572"/>
    </row>
    <row r="3573" spans="75:77" ht="12.75">
      <c r="BW3573"/>
      <c r="BX3573"/>
      <c r="BY3573"/>
    </row>
    <row r="3574" spans="75:77" ht="12.75">
      <c r="BW3574"/>
      <c r="BX3574"/>
      <c r="BY3574"/>
    </row>
    <row r="3575" spans="75:77" ht="12.75">
      <c r="BW3575"/>
      <c r="BX3575"/>
      <c r="BY3575"/>
    </row>
    <row r="3576" spans="75:77" ht="12.75">
      <c r="BW3576"/>
      <c r="BX3576"/>
      <c r="BY3576"/>
    </row>
    <row r="3577" spans="75:77" ht="12.75">
      <c r="BW3577"/>
      <c r="BX3577"/>
      <c r="BY3577"/>
    </row>
    <row r="3578" spans="75:77" ht="12.75">
      <c r="BW3578"/>
      <c r="BX3578"/>
      <c r="BY3578"/>
    </row>
    <row r="3579" spans="75:77" ht="12.75">
      <c r="BW3579"/>
      <c r="BX3579"/>
      <c r="BY3579"/>
    </row>
    <row r="3580" spans="75:77" ht="12.75">
      <c r="BW3580"/>
      <c r="BX3580"/>
      <c r="BY3580"/>
    </row>
    <row r="3581" spans="75:77" ht="12.75">
      <c r="BW3581"/>
      <c r="BX3581"/>
      <c r="BY3581"/>
    </row>
    <row r="3582" spans="75:77" ht="12.75">
      <c r="BW3582"/>
      <c r="BX3582"/>
      <c r="BY3582"/>
    </row>
    <row r="3583" spans="75:77" ht="12.75">
      <c r="BW3583"/>
      <c r="BX3583"/>
      <c r="BY3583"/>
    </row>
    <row r="3584" spans="75:77" ht="12.75">
      <c r="BW3584"/>
      <c r="BX3584"/>
      <c r="BY3584"/>
    </row>
    <row r="3585" spans="75:77" ht="12.75">
      <c r="BW3585"/>
      <c r="BX3585"/>
      <c r="BY3585"/>
    </row>
    <row r="3586" spans="75:77" ht="12.75">
      <c r="BW3586"/>
      <c r="BX3586"/>
      <c r="BY3586"/>
    </row>
    <row r="3587" spans="75:77" ht="12.75">
      <c r="BW3587"/>
      <c r="BX3587"/>
      <c r="BY3587"/>
    </row>
    <row r="3588" spans="75:77" ht="12.75">
      <c r="BW3588"/>
      <c r="BX3588"/>
      <c r="BY3588"/>
    </row>
    <row r="3589" spans="75:77" ht="12.75">
      <c r="BW3589"/>
      <c r="BX3589"/>
      <c r="BY3589"/>
    </row>
    <row r="3590" spans="75:77" ht="12.75">
      <c r="BW3590"/>
      <c r="BX3590"/>
      <c r="BY3590"/>
    </row>
    <row r="3591" spans="75:77" ht="12.75">
      <c r="BW3591"/>
      <c r="BX3591"/>
      <c r="BY3591"/>
    </row>
    <row r="3592" spans="75:77" ht="12.75">
      <c r="BW3592"/>
      <c r="BX3592"/>
      <c r="BY3592"/>
    </row>
    <row r="3593" spans="75:77" ht="12.75">
      <c r="BW3593"/>
      <c r="BX3593"/>
      <c r="BY3593"/>
    </row>
    <row r="3594" spans="75:77" ht="12.75">
      <c r="BW3594"/>
      <c r="BX3594"/>
      <c r="BY3594"/>
    </row>
    <row r="3595" spans="75:77" ht="12.75">
      <c r="BW3595"/>
      <c r="BX3595"/>
      <c r="BY3595"/>
    </row>
    <row r="3596" spans="75:77" ht="12.75">
      <c r="BW3596"/>
      <c r="BX3596"/>
      <c r="BY3596"/>
    </row>
    <row r="3597" spans="75:77" ht="12.75">
      <c r="BW3597"/>
      <c r="BX3597"/>
      <c r="BY3597"/>
    </row>
    <row r="3598" spans="75:77" ht="12.75">
      <c r="BW3598"/>
      <c r="BX3598"/>
      <c r="BY3598"/>
    </row>
    <row r="3599" spans="75:77" ht="12.75">
      <c r="BW3599"/>
      <c r="BX3599"/>
      <c r="BY3599"/>
    </row>
    <row r="3600" spans="75:77" ht="12.75">
      <c r="BW3600"/>
      <c r="BX3600"/>
      <c r="BY3600"/>
    </row>
    <row r="3601" spans="75:77" ht="12.75">
      <c r="BW3601"/>
      <c r="BX3601"/>
      <c r="BY3601"/>
    </row>
    <row r="3602" spans="75:77" ht="12.75">
      <c r="BW3602"/>
      <c r="BX3602"/>
      <c r="BY3602"/>
    </row>
    <row r="3603" spans="75:77" ht="12.75">
      <c r="BW3603"/>
      <c r="BX3603"/>
      <c r="BY3603"/>
    </row>
    <row r="3604" spans="75:77" ht="12.75">
      <c r="BW3604"/>
      <c r="BX3604"/>
      <c r="BY3604"/>
    </row>
    <row r="3605" spans="75:77" ht="12.75">
      <c r="BW3605"/>
      <c r="BX3605"/>
      <c r="BY3605"/>
    </row>
    <row r="3606" spans="75:77" ht="12.75">
      <c r="BW3606"/>
      <c r="BX3606"/>
      <c r="BY3606"/>
    </row>
    <row r="3607" spans="75:77" ht="12.75">
      <c r="BW3607"/>
      <c r="BX3607"/>
      <c r="BY3607"/>
    </row>
    <row r="3608" spans="75:77" ht="12.75">
      <c r="BW3608"/>
      <c r="BX3608"/>
      <c r="BY3608"/>
    </row>
    <row r="3609" spans="75:77" ht="12.75">
      <c r="BW3609"/>
      <c r="BX3609"/>
      <c r="BY3609"/>
    </row>
    <row r="3610" spans="75:77" ht="12.75">
      <c r="BW3610"/>
      <c r="BX3610"/>
      <c r="BY3610"/>
    </row>
    <row r="3611" spans="75:77" ht="12.75">
      <c r="BW3611"/>
      <c r="BX3611"/>
      <c r="BY3611"/>
    </row>
    <row r="3612" spans="75:77" ht="12.75">
      <c r="BW3612"/>
      <c r="BX3612"/>
      <c r="BY3612"/>
    </row>
    <row r="3613" spans="75:77" ht="12.75">
      <c r="BW3613"/>
      <c r="BX3613"/>
      <c r="BY3613"/>
    </row>
    <row r="3614" spans="75:77" ht="12.75">
      <c r="BW3614"/>
      <c r="BX3614"/>
      <c r="BY3614"/>
    </row>
    <row r="3615" spans="75:77" ht="12.75">
      <c r="BW3615"/>
      <c r="BX3615"/>
      <c r="BY3615"/>
    </row>
    <row r="3616" spans="75:77" ht="12.75">
      <c r="BW3616"/>
      <c r="BX3616"/>
      <c r="BY3616"/>
    </row>
    <row r="3617" spans="75:77" ht="12.75">
      <c r="BW3617"/>
      <c r="BX3617"/>
      <c r="BY3617"/>
    </row>
    <row r="3618" spans="75:77" ht="12.75">
      <c r="BW3618"/>
      <c r="BX3618"/>
      <c r="BY3618"/>
    </row>
    <row r="3619" spans="75:77" ht="12.75">
      <c r="BW3619"/>
      <c r="BX3619"/>
      <c r="BY3619"/>
    </row>
    <row r="3620" spans="75:77" ht="12.75">
      <c r="BW3620"/>
      <c r="BX3620"/>
      <c r="BY3620"/>
    </row>
    <row r="3621" spans="75:77" ht="12.75">
      <c r="BW3621"/>
      <c r="BX3621"/>
      <c r="BY3621"/>
    </row>
    <row r="3622" spans="75:77" ht="12.75">
      <c r="BW3622"/>
      <c r="BX3622"/>
      <c r="BY3622"/>
    </row>
    <row r="3623" spans="75:77" ht="12.75">
      <c r="BW3623"/>
      <c r="BX3623"/>
      <c r="BY3623"/>
    </row>
    <row r="3624" spans="75:77" ht="12.75">
      <c r="BW3624"/>
      <c r="BX3624"/>
      <c r="BY3624"/>
    </row>
    <row r="3625" spans="75:77" ht="12.75">
      <c r="BW3625"/>
      <c r="BX3625"/>
      <c r="BY3625"/>
    </row>
    <row r="3626" spans="75:77" ht="12.75">
      <c r="BW3626"/>
      <c r="BX3626"/>
      <c r="BY3626"/>
    </row>
    <row r="3627" spans="75:77" ht="12.75">
      <c r="BW3627"/>
      <c r="BX3627"/>
      <c r="BY3627"/>
    </row>
    <row r="3628" spans="75:77" ht="12.75">
      <c r="BW3628"/>
      <c r="BX3628"/>
      <c r="BY3628"/>
    </row>
    <row r="3629" spans="75:77" ht="12.75">
      <c r="BW3629"/>
      <c r="BX3629"/>
      <c r="BY3629"/>
    </row>
    <row r="3630" spans="75:77" ht="12.75">
      <c r="BW3630"/>
      <c r="BX3630"/>
      <c r="BY3630"/>
    </row>
    <row r="3631" spans="75:77" ht="12.75">
      <c r="BW3631"/>
      <c r="BX3631"/>
      <c r="BY3631"/>
    </row>
    <row r="3632" spans="75:77" ht="12.75">
      <c r="BW3632"/>
      <c r="BX3632"/>
      <c r="BY3632"/>
    </row>
    <row r="3633" spans="75:77" ht="12.75">
      <c r="BW3633"/>
      <c r="BX3633"/>
      <c r="BY3633"/>
    </row>
    <row r="3634" spans="75:77" ht="12.75">
      <c r="BW3634"/>
      <c r="BX3634"/>
      <c r="BY3634"/>
    </row>
    <row r="3635" spans="75:77" ht="12.75">
      <c r="BW3635"/>
      <c r="BX3635"/>
      <c r="BY3635"/>
    </row>
    <row r="3636" spans="75:77" ht="12.75">
      <c r="BW3636"/>
      <c r="BX3636"/>
      <c r="BY3636"/>
    </row>
    <row r="3637" spans="75:77" ht="12.75">
      <c r="BW3637"/>
      <c r="BX3637"/>
      <c r="BY3637"/>
    </row>
    <row r="3638" spans="75:77" ht="12.75">
      <c r="BW3638"/>
      <c r="BX3638"/>
      <c r="BY3638"/>
    </row>
    <row r="3639" spans="75:77" ht="12.75">
      <c r="BW3639"/>
      <c r="BX3639"/>
      <c r="BY3639"/>
    </row>
    <row r="3640" spans="75:77" ht="12.75">
      <c r="BW3640"/>
      <c r="BX3640"/>
      <c r="BY3640"/>
    </row>
    <row r="3641" spans="75:77" ht="12.75">
      <c r="BW3641"/>
      <c r="BX3641"/>
      <c r="BY3641"/>
    </row>
    <row r="3642" spans="75:77" ht="12.75">
      <c r="BW3642"/>
      <c r="BX3642"/>
      <c r="BY3642"/>
    </row>
    <row r="3643" spans="75:77" ht="12.75">
      <c r="BW3643"/>
      <c r="BX3643"/>
      <c r="BY3643"/>
    </row>
    <row r="3644" spans="75:77" ht="12.75">
      <c r="BW3644"/>
      <c r="BX3644"/>
      <c r="BY3644"/>
    </row>
    <row r="3645" spans="75:77" ht="12.75">
      <c r="BW3645"/>
      <c r="BX3645"/>
      <c r="BY3645"/>
    </row>
    <row r="3646" spans="75:77" ht="12.75">
      <c r="BW3646"/>
      <c r="BX3646"/>
      <c r="BY3646"/>
    </row>
    <row r="3647" spans="75:77" ht="12.75">
      <c r="BW3647"/>
      <c r="BX3647"/>
      <c r="BY3647"/>
    </row>
    <row r="3648" spans="75:77" ht="12.75">
      <c r="BW3648"/>
      <c r="BX3648"/>
      <c r="BY3648"/>
    </row>
    <row r="3649" spans="75:77" ht="12.75">
      <c r="BW3649"/>
      <c r="BX3649"/>
      <c r="BY3649"/>
    </row>
    <row r="3650" spans="75:77" ht="12.75">
      <c r="BW3650"/>
      <c r="BX3650"/>
      <c r="BY3650"/>
    </row>
    <row r="3651" spans="75:77" ht="12.75">
      <c r="BW3651"/>
      <c r="BX3651"/>
      <c r="BY3651"/>
    </row>
    <row r="3652" spans="75:77" ht="12.75">
      <c r="BW3652"/>
      <c r="BX3652"/>
      <c r="BY3652"/>
    </row>
    <row r="3653" spans="75:77" ht="12.75">
      <c r="BW3653"/>
      <c r="BX3653"/>
      <c r="BY3653"/>
    </row>
    <row r="3654" spans="75:77" ht="12.75">
      <c r="BW3654"/>
      <c r="BX3654"/>
      <c r="BY3654"/>
    </row>
    <row r="3655" spans="75:77" ht="12.75">
      <c r="BW3655"/>
      <c r="BX3655"/>
      <c r="BY3655"/>
    </row>
    <row r="3656" spans="75:77" ht="12.75">
      <c r="BW3656"/>
      <c r="BX3656"/>
      <c r="BY3656"/>
    </row>
    <row r="3657" spans="75:77" ht="12.75">
      <c r="BW3657"/>
      <c r="BX3657"/>
      <c r="BY3657"/>
    </row>
    <row r="3658" spans="75:77" ht="12.75">
      <c r="BW3658"/>
      <c r="BX3658"/>
      <c r="BY3658"/>
    </row>
    <row r="3659" spans="75:77" ht="12.75">
      <c r="BW3659"/>
      <c r="BX3659"/>
      <c r="BY3659"/>
    </row>
    <row r="3660" spans="75:77" ht="12.75">
      <c r="BW3660"/>
      <c r="BX3660"/>
      <c r="BY3660"/>
    </row>
    <row r="3661" spans="75:77" ht="12.75">
      <c r="BW3661"/>
      <c r="BX3661"/>
      <c r="BY3661"/>
    </row>
    <row r="3662" spans="75:77" ht="12.75">
      <c r="BW3662"/>
      <c r="BX3662"/>
      <c r="BY3662"/>
    </row>
    <row r="3663" spans="75:77" ht="12.75">
      <c r="BW3663"/>
      <c r="BX3663"/>
      <c r="BY3663"/>
    </row>
    <row r="3664" spans="75:77" ht="12.75">
      <c r="BW3664"/>
      <c r="BX3664"/>
      <c r="BY3664"/>
    </row>
    <row r="3665" spans="75:77" ht="12.75">
      <c r="BW3665"/>
      <c r="BX3665"/>
      <c r="BY3665"/>
    </row>
    <row r="3666" spans="75:77" ht="12.75">
      <c r="BW3666"/>
      <c r="BX3666"/>
      <c r="BY3666"/>
    </row>
    <row r="3667" spans="75:77" ht="12.75">
      <c r="BW3667"/>
      <c r="BX3667"/>
      <c r="BY3667"/>
    </row>
    <row r="3668" spans="75:77" ht="12.75">
      <c r="BW3668"/>
      <c r="BX3668"/>
      <c r="BY3668"/>
    </row>
    <row r="3669" spans="75:77" ht="12.75">
      <c r="BW3669"/>
      <c r="BX3669"/>
      <c r="BY3669"/>
    </row>
    <row r="3670" spans="75:77" ht="12.75">
      <c r="BW3670"/>
      <c r="BX3670"/>
      <c r="BY3670"/>
    </row>
    <row r="3671" spans="75:77" ht="12.75">
      <c r="BW3671"/>
      <c r="BX3671"/>
      <c r="BY3671"/>
    </row>
    <row r="3672" spans="75:77" ht="12.75">
      <c r="BW3672"/>
      <c r="BX3672"/>
      <c r="BY3672"/>
    </row>
    <row r="3673" spans="75:77" ht="12.75">
      <c r="BW3673"/>
      <c r="BX3673"/>
      <c r="BY3673"/>
    </row>
    <row r="3674" spans="75:77" ht="12.75">
      <c r="BW3674"/>
      <c r="BX3674"/>
      <c r="BY3674"/>
    </row>
    <row r="3675" spans="75:77" ht="12.75">
      <c r="BW3675"/>
      <c r="BX3675"/>
      <c r="BY3675"/>
    </row>
    <row r="3676" spans="75:77" ht="12.75">
      <c r="BW3676"/>
      <c r="BX3676"/>
      <c r="BY3676"/>
    </row>
    <row r="3677" spans="75:77" ht="12.75">
      <c r="BW3677"/>
      <c r="BX3677"/>
      <c r="BY3677"/>
    </row>
    <row r="3678" spans="75:77" ht="12.75">
      <c r="BW3678"/>
      <c r="BX3678"/>
      <c r="BY3678"/>
    </row>
    <row r="3679" spans="75:77" ht="12.75">
      <c r="BW3679"/>
      <c r="BX3679"/>
      <c r="BY3679"/>
    </row>
    <row r="3680" spans="75:77" ht="12.75">
      <c r="BW3680"/>
      <c r="BX3680"/>
      <c r="BY3680"/>
    </row>
    <row r="3681" spans="75:77" ht="12.75">
      <c r="BW3681"/>
      <c r="BX3681"/>
      <c r="BY3681"/>
    </row>
    <row r="3682" spans="75:77" ht="12.75">
      <c r="BW3682"/>
      <c r="BX3682"/>
      <c r="BY3682"/>
    </row>
    <row r="3683" spans="75:77" ht="12.75">
      <c r="BW3683"/>
      <c r="BX3683"/>
      <c r="BY3683"/>
    </row>
    <row r="3684" spans="75:77" ht="12.75">
      <c r="BW3684"/>
      <c r="BX3684"/>
      <c r="BY3684"/>
    </row>
    <row r="3685" spans="75:77" ht="12.75">
      <c r="BW3685"/>
      <c r="BX3685"/>
      <c r="BY3685"/>
    </row>
    <row r="3686" spans="75:77" ht="12.75">
      <c r="BW3686"/>
      <c r="BX3686"/>
      <c r="BY3686"/>
    </row>
    <row r="3687" spans="75:77" ht="12.75">
      <c r="BW3687"/>
      <c r="BX3687"/>
      <c r="BY3687"/>
    </row>
    <row r="3688" spans="75:77" ht="12.75">
      <c r="BW3688"/>
      <c r="BX3688"/>
      <c r="BY3688"/>
    </row>
    <row r="3689" spans="75:77" ht="12.75">
      <c r="BW3689"/>
      <c r="BX3689"/>
      <c r="BY3689"/>
    </row>
    <row r="3690" spans="75:77" ht="12.75">
      <c r="BW3690"/>
      <c r="BX3690"/>
      <c r="BY3690"/>
    </row>
    <row r="3691" spans="75:77" ht="12.75">
      <c r="BW3691"/>
      <c r="BX3691"/>
      <c r="BY3691"/>
    </row>
    <row r="3692" spans="75:77" ht="12.75">
      <c r="BW3692"/>
      <c r="BX3692"/>
      <c r="BY3692"/>
    </row>
    <row r="3693" spans="75:77" ht="12.75">
      <c r="BW3693"/>
      <c r="BX3693"/>
      <c r="BY3693"/>
    </row>
    <row r="3694" spans="75:77" ht="12.75">
      <c r="BW3694"/>
      <c r="BX3694"/>
      <c r="BY3694"/>
    </row>
    <row r="3695" spans="75:77" ht="12.75">
      <c r="BW3695"/>
      <c r="BX3695"/>
      <c r="BY3695"/>
    </row>
    <row r="3696" spans="75:77" ht="12.75">
      <c r="BW3696"/>
      <c r="BX3696"/>
      <c r="BY3696"/>
    </row>
    <row r="3697" spans="75:77" ht="12.75">
      <c r="BW3697"/>
      <c r="BX3697"/>
      <c r="BY3697"/>
    </row>
    <row r="3698" spans="75:77" ht="12.75">
      <c r="BW3698"/>
      <c r="BX3698"/>
      <c r="BY3698"/>
    </row>
    <row r="3699" spans="75:77" ht="12.75">
      <c r="BW3699"/>
      <c r="BX3699"/>
      <c r="BY3699"/>
    </row>
    <row r="3700" spans="75:77" ht="12.75">
      <c r="BW3700"/>
      <c r="BX3700"/>
      <c r="BY3700"/>
    </row>
    <row r="3701" spans="75:77" ht="12.75">
      <c r="BW3701"/>
      <c r="BX3701"/>
      <c r="BY3701"/>
    </row>
    <row r="3702" spans="75:77" ht="12.75">
      <c r="BW3702"/>
      <c r="BX3702"/>
      <c r="BY3702"/>
    </row>
    <row r="3703" spans="75:77" ht="12.75">
      <c r="BW3703"/>
      <c r="BX3703"/>
      <c r="BY3703"/>
    </row>
    <row r="3704" spans="75:77" ht="12.75">
      <c r="BW3704"/>
      <c r="BX3704"/>
      <c r="BY3704"/>
    </row>
    <row r="3705" spans="75:77" ht="12.75">
      <c r="BW3705"/>
      <c r="BX3705"/>
      <c r="BY3705"/>
    </row>
    <row r="3706" spans="75:77" ht="12.75">
      <c r="BW3706"/>
      <c r="BX3706"/>
      <c r="BY3706"/>
    </row>
    <row r="3707" spans="75:77" ht="12.75">
      <c r="BW3707"/>
      <c r="BX3707"/>
      <c r="BY3707"/>
    </row>
    <row r="3708" spans="75:77" ht="12.75">
      <c r="BW3708"/>
      <c r="BX3708"/>
      <c r="BY3708"/>
    </row>
    <row r="3709" spans="75:77" ht="12.75">
      <c r="BW3709"/>
      <c r="BX3709"/>
      <c r="BY3709"/>
    </row>
    <row r="3710" spans="75:77" ht="12.75">
      <c r="BW3710"/>
      <c r="BX3710"/>
      <c r="BY3710"/>
    </row>
    <row r="3711" spans="75:77" ht="12.75">
      <c r="BW3711"/>
      <c r="BX3711"/>
      <c r="BY3711"/>
    </row>
    <row r="3712" spans="75:77" ht="12.75">
      <c r="BW3712"/>
      <c r="BX3712"/>
      <c r="BY3712"/>
    </row>
    <row r="3713" spans="75:77" ht="12.75">
      <c r="BW3713"/>
      <c r="BX3713"/>
      <c r="BY3713"/>
    </row>
    <row r="3714" spans="75:77" ht="12.75">
      <c r="BW3714"/>
      <c r="BX3714"/>
      <c r="BY3714"/>
    </row>
    <row r="3715" spans="75:77" ht="12.75">
      <c r="BW3715"/>
      <c r="BX3715"/>
      <c r="BY3715"/>
    </row>
    <row r="3716" spans="75:77" ht="12.75">
      <c r="BW3716"/>
      <c r="BX3716"/>
      <c r="BY3716"/>
    </row>
    <row r="3717" spans="75:77" ht="12.75">
      <c r="BW3717"/>
      <c r="BX3717"/>
      <c r="BY3717"/>
    </row>
    <row r="3718" spans="75:77" ht="12.75">
      <c r="BW3718"/>
      <c r="BX3718"/>
      <c r="BY3718"/>
    </row>
    <row r="3719" spans="75:77" ht="12.75">
      <c r="BW3719"/>
      <c r="BX3719"/>
      <c r="BY3719"/>
    </row>
    <row r="3720" spans="75:77" ht="12.75">
      <c r="BW3720"/>
      <c r="BX3720"/>
      <c r="BY3720"/>
    </row>
    <row r="3721" spans="75:77" ht="12.75">
      <c r="BW3721"/>
      <c r="BX3721"/>
      <c r="BY3721"/>
    </row>
    <row r="3722" spans="75:77" ht="12.75">
      <c r="BW3722"/>
      <c r="BX3722"/>
      <c r="BY3722"/>
    </row>
    <row r="3723" spans="75:77" ht="12.75">
      <c r="BW3723"/>
      <c r="BX3723"/>
      <c r="BY3723"/>
    </row>
    <row r="3724" spans="75:77" ht="12.75">
      <c r="BW3724"/>
      <c r="BX3724"/>
      <c r="BY3724"/>
    </row>
    <row r="3725" spans="75:77" ht="12.75">
      <c r="BW3725"/>
      <c r="BX3725"/>
      <c r="BY3725"/>
    </row>
    <row r="3726" spans="75:77" ht="12.75">
      <c r="BW3726"/>
      <c r="BX3726"/>
      <c r="BY3726"/>
    </row>
    <row r="3727" spans="75:77" ht="12.75">
      <c r="BW3727"/>
      <c r="BX3727"/>
      <c r="BY3727"/>
    </row>
    <row r="3728" spans="75:77" ht="12.75">
      <c r="BW3728"/>
      <c r="BX3728"/>
      <c r="BY3728"/>
    </row>
    <row r="3729" spans="75:77" ht="12.75">
      <c r="BW3729"/>
      <c r="BX3729"/>
      <c r="BY3729"/>
    </row>
    <row r="3730" spans="75:77" ht="12.75">
      <c r="BW3730"/>
      <c r="BX3730"/>
      <c r="BY3730"/>
    </row>
    <row r="3731" spans="75:77" ht="12.75">
      <c r="BW3731"/>
      <c r="BX3731"/>
      <c r="BY3731"/>
    </row>
    <row r="3732" spans="75:77" ht="12.75">
      <c r="BW3732"/>
      <c r="BX3732"/>
      <c r="BY3732"/>
    </row>
    <row r="3733" spans="75:77" ht="12.75">
      <c r="BW3733"/>
      <c r="BX3733"/>
      <c r="BY3733"/>
    </row>
    <row r="3734" spans="75:77" ht="12.75">
      <c r="BW3734"/>
      <c r="BX3734"/>
      <c r="BY3734"/>
    </row>
    <row r="3735" spans="75:77" ht="12.75">
      <c r="BW3735"/>
      <c r="BX3735"/>
      <c r="BY3735"/>
    </row>
    <row r="3736" spans="75:77" ht="12.75">
      <c r="BW3736"/>
      <c r="BX3736"/>
      <c r="BY3736"/>
    </row>
    <row r="3737" spans="75:77" ht="12.75">
      <c r="BW3737"/>
      <c r="BX3737"/>
      <c r="BY3737"/>
    </row>
    <row r="3738" spans="75:77" ht="12.75">
      <c r="BW3738"/>
      <c r="BX3738"/>
      <c r="BY3738"/>
    </row>
    <row r="3739" spans="75:77" ht="12.75">
      <c r="BW3739"/>
      <c r="BX3739"/>
      <c r="BY3739"/>
    </row>
    <row r="3740" spans="75:77" ht="12.75">
      <c r="BW3740"/>
      <c r="BX3740"/>
      <c r="BY3740"/>
    </row>
    <row r="3741" spans="75:77" ht="12.75">
      <c r="BW3741"/>
      <c r="BX3741"/>
      <c r="BY3741"/>
    </row>
    <row r="3742" spans="75:77" ht="12.75">
      <c r="BW3742"/>
      <c r="BX3742"/>
      <c r="BY3742"/>
    </row>
    <row r="3743" spans="75:77" ht="12.75">
      <c r="BW3743"/>
      <c r="BX3743"/>
      <c r="BY3743"/>
    </row>
    <row r="3744" spans="75:77" ht="12.75">
      <c r="BW3744"/>
      <c r="BX3744"/>
      <c r="BY3744"/>
    </row>
    <row r="3745" spans="75:77" ht="12.75">
      <c r="BW3745"/>
      <c r="BX3745"/>
      <c r="BY3745"/>
    </row>
    <row r="3746" spans="75:77" ht="12.75">
      <c r="BW3746"/>
      <c r="BX3746"/>
      <c r="BY3746"/>
    </row>
    <row r="3747" spans="75:77" ht="12.75">
      <c r="BW3747"/>
      <c r="BX3747"/>
      <c r="BY3747"/>
    </row>
    <row r="3748" spans="75:77" ht="12.75">
      <c r="BW3748"/>
      <c r="BX3748"/>
      <c r="BY3748"/>
    </row>
    <row r="3749" spans="75:77" ht="12.75">
      <c r="BW3749"/>
      <c r="BX3749"/>
      <c r="BY3749"/>
    </row>
    <row r="3750" spans="75:77" ht="12.75">
      <c r="BW3750"/>
      <c r="BX3750"/>
      <c r="BY3750"/>
    </row>
    <row r="3751" spans="75:77" ht="12.75">
      <c r="BW3751"/>
      <c r="BX3751"/>
      <c r="BY3751"/>
    </row>
    <row r="3752" spans="75:77" ht="12.75">
      <c r="BW3752"/>
      <c r="BX3752"/>
      <c r="BY3752"/>
    </row>
    <row r="3753" spans="75:77" ht="12.75">
      <c r="BW3753"/>
      <c r="BX3753"/>
      <c r="BY3753"/>
    </row>
    <row r="3754" spans="75:77" ht="12.75">
      <c r="BW3754"/>
      <c r="BX3754"/>
      <c r="BY3754"/>
    </row>
    <row r="3755" spans="75:77" ht="12.75">
      <c r="BW3755"/>
      <c r="BX3755"/>
      <c r="BY3755"/>
    </row>
    <row r="3756" spans="75:77" ht="12.75">
      <c r="BW3756"/>
      <c r="BX3756"/>
      <c r="BY3756"/>
    </row>
    <row r="3757" spans="75:77" ht="12.75">
      <c r="BW3757"/>
      <c r="BX3757"/>
      <c r="BY3757"/>
    </row>
    <row r="3758" spans="75:77" ht="12.75">
      <c r="BW3758"/>
      <c r="BX3758"/>
      <c r="BY3758"/>
    </row>
    <row r="3759" spans="75:77" ht="12.75">
      <c r="BW3759"/>
      <c r="BX3759"/>
      <c r="BY3759"/>
    </row>
    <row r="3760" spans="75:77" ht="12.75">
      <c r="BW3760"/>
      <c r="BX3760"/>
      <c r="BY3760"/>
    </row>
    <row r="3761" spans="75:77" ht="12.75">
      <c r="BW3761"/>
      <c r="BX3761"/>
      <c r="BY3761"/>
    </row>
    <row r="3762" spans="75:77" ht="12.75">
      <c r="BW3762"/>
      <c r="BX3762"/>
      <c r="BY3762"/>
    </row>
    <row r="3763" spans="75:77" ht="12.75">
      <c r="BW3763"/>
      <c r="BX3763"/>
      <c r="BY3763"/>
    </row>
    <row r="3764" spans="75:77" ht="12.75">
      <c r="BW3764"/>
      <c r="BX3764"/>
      <c r="BY3764"/>
    </row>
    <row r="3765" spans="75:77" ht="12.75">
      <c r="BW3765"/>
      <c r="BX3765"/>
      <c r="BY3765"/>
    </row>
    <row r="3766" spans="75:77" ht="12.75">
      <c r="BW3766"/>
      <c r="BX3766"/>
      <c r="BY3766"/>
    </row>
    <row r="3767" spans="75:77" ht="12.75">
      <c r="BW3767"/>
      <c r="BX3767"/>
      <c r="BY3767"/>
    </row>
    <row r="3768" spans="75:77" ht="12.75">
      <c r="BW3768"/>
      <c r="BX3768"/>
      <c r="BY3768"/>
    </row>
    <row r="3769" spans="75:77" ht="12.75">
      <c r="BW3769"/>
      <c r="BX3769"/>
      <c r="BY3769"/>
    </row>
    <row r="3770" spans="75:77" ht="12.75">
      <c r="BW3770"/>
      <c r="BX3770"/>
      <c r="BY3770"/>
    </row>
    <row r="3771" spans="75:77" ht="12.75">
      <c r="BW3771"/>
      <c r="BX3771"/>
      <c r="BY3771"/>
    </row>
    <row r="3772" spans="75:77" ht="12.75">
      <c r="BW3772"/>
      <c r="BX3772"/>
      <c r="BY3772"/>
    </row>
    <row r="3773" spans="75:77" ht="12.75">
      <c r="BW3773"/>
      <c r="BX3773"/>
      <c r="BY3773"/>
    </row>
    <row r="3774" spans="75:77" ht="12.75">
      <c r="BW3774"/>
      <c r="BX3774"/>
      <c r="BY3774"/>
    </row>
    <row r="3775" spans="75:77" ht="12.75">
      <c r="BW3775"/>
      <c r="BX3775"/>
      <c r="BY3775"/>
    </row>
    <row r="3776" spans="75:77" ht="12.75">
      <c r="BW3776"/>
      <c r="BX3776"/>
      <c r="BY3776"/>
    </row>
    <row r="3777" spans="75:77" ht="12.75">
      <c r="BW3777"/>
      <c r="BX3777"/>
      <c r="BY3777"/>
    </row>
    <row r="3778" spans="75:77" ht="12.75">
      <c r="BW3778"/>
      <c r="BX3778"/>
      <c r="BY3778"/>
    </row>
    <row r="3779" spans="75:77" ht="12.75">
      <c r="BW3779"/>
      <c r="BX3779"/>
      <c r="BY3779"/>
    </row>
    <row r="3780" spans="75:77" ht="12.75">
      <c r="BW3780"/>
      <c r="BX3780"/>
      <c r="BY3780"/>
    </row>
    <row r="3781" spans="75:77" ht="12.75">
      <c r="BW3781"/>
      <c r="BX3781"/>
      <c r="BY3781"/>
    </row>
    <row r="3782" spans="75:77" ht="12.75">
      <c r="BW3782"/>
      <c r="BX3782"/>
      <c r="BY3782"/>
    </row>
    <row r="3783" spans="75:77" ht="12.75">
      <c r="BW3783"/>
      <c r="BX3783"/>
      <c r="BY3783"/>
    </row>
    <row r="3784" spans="75:77" ht="12.75">
      <c r="BW3784"/>
      <c r="BX3784"/>
      <c r="BY3784"/>
    </row>
    <row r="3785" spans="75:77" ht="12.75">
      <c r="BW3785"/>
      <c r="BX3785"/>
      <c r="BY3785"/>
    </row>
    <row r="3786" spans="75:77" ht="12.75">
      <c r="BW3786"/>
      <c r="BX3786"/>
      <c r="BY3786"/>
    </row>
    <row r="3787" spans="75:77" ht="12.75">
      <c r="BW3787"/>
      <c r="BX3787"/>
      <c r="BY3787"/>
    </row>
    <row r="3788" spans="75:77" ht="12.75">
      <c r="BW3788"/>
      <c r="BX3788"/>
      <c r="BY3788"/>
    </row>
    <row r="3789" spans="75:77" ht="12.75">
      <c r="BW3789"/>
      <c r="BX3789"/>
      <c r="BY3789"/>
    </row>
    <row r="3790" spans="75:77" ht="12.75">
      <c r="BW3790"/>
      <c r="BX3790"/>
      <c r="BY3790"/>
    </row>
    <row r="3791" spans="75:77" ht="12.75">
      <c r="BW3791"/>
      <c r="BX3791"/>
      <c r="BY3791"/>
    </row>
    <row r="3792" spans="75:77" ht="12.75">
      <c r="BW3792"/>
      <c r="BX3792"/>
      <c r="BY3792"/>
    </row>
    <row r="3793" spans="75:77" ht="12.75">
      <c r="BW3793"/>
      <c r="BX3793"/>
      <c r="BY3793"/>
    </row>
    <row r="3794" spans="75:77" ht="12.75">
      <c r="BW3794"/>
      <c r="BX3794"/>
      <c r="BY3794"/>
    </row>
    <row r="3795" spans="75:77" ht="12.75">
      <c r="BW3795"/>
      <c r="BX3795"/>
      <c r="BY3795"/>
    </row>
    <row r="3796" spans="75:77" ht="12.75">
      <c r="BW3796"/>
      <c r="BX3796"/>
      <c r="BY3796"/>
    </row>
    <row r="3797" spans="75:77" ht="12.75">
      <c r="BW3797"/>
      <c r="BX3797"/>
      <c r="BY3797"/>
    </row>
    <row r="3798" spans="75:77" ht="12.75">
      <c r="BW3798"/>
      <c r="BX3798"/>
      <c r="BY3798"/>
    </row>
    <row r="3799" spans="75:77" ht="12.75">
      <c r="BW3799"/>
      <c r="BX3799"/>
      <c r="BY3799"/>
    </row>
    <row r="3800" spans="75:77" ht="12.75">
      <c r="BW3800"/>
      <c r="BX3800"/>
      <c r="BY3800"/>
    </row>
    <row r="3801" spans="75:77" ht="12.75">
      <c r="BW3801"/>
      <c r="BX3801"/>
      <c r="BY3801"/>
    </row>
    <row r="3802" spans="75:77" ht="12.75">
      <c r="BW3802"/>
      <c r="BX3802"/>
      <c r="BY3802"/>
    </row>
    <row r="3803" spans="75:77" ht="12.75">
      <c r="BW3803"/>
      <c r="BX3803"/>
      <c r="BY3803"/>
    </row>
    <row r="3804" spans="75:77" ht="12.75">
      <c r="BW3804"/>
      <c r="BX3804"/>
      <c r="BY3804"/>
    </row>
    <row r="3805" spans="75:77" ht="12.75">
      <c r="BW3805"/>
      <c r="BX3805"/>
      <c r="BY3805"/>
    </row>
    <row r="3806" spans="75:77" ht="12.75">
      <c r="BW3806"/>
      <c r="BX3806"/>
      <c r="BY3806"/>
    </row>
    <row r="3807" spans="75:77" ht="12.75">
      <c r="BW3807"/>
      <c r="BX3807"/>
      <c r="BY3807"/>
    </row>
    <row r="3808" spans="75:77" ht="12.75">
      <c r="BW3808"/>
      <c r="BX3808"/>
      <c r="BY3808"/>
    </row>
    <row r="3809" spans="75:77" ht="12.75">
      <c r="BW3809"/>
      <c r="BX3809"/>
      <c r="BY3809"/>
    </row>
    <row r="3810" spans="75:77" ht="12.75">
      <c r="BW3810"/>
      <c r="BX3810"/>
      <c r="BY3810"/>
    </row>
    <row r="3811" spans="75:77" ht="12.75">
      <c r="BW3811"/>
      <c r="BX3811"/>
      <c r="BY3811"/>
    </row>
    <row r="3812" spans="75:77" ht="12.75">
      <c r="BW3812"/>
      <c r="BX3812"/>
      <c r="BY3812"/>
    </row>
    <row r="3813" spans="75:77" ht="12.75">
      <c r="BW3813"/>
      <c r="BX3813"/>
      <c r="BY3813"/>
    </row>
    <row r="3814" spans="75:77" ht="12.75">
      <c r="BW3814"/>
      <c r="BX3814"/>
      <c r="BY3814"/>
    </row>
    <row r="3815" spans="75:77" ht="12.75">
      <c r="BW3815"/>
      <c r="BX3815"/>
      <c r="BY3815"/>
    </row>
    <row r="3816" spans="75:77" ht="12.75">
      <c r="BW3816"/>
      <c r="BX3816"/>
      <c r="BY3816"/>
    </row>
    <row r="3817" spans="75:77" ht="12.75">
      <c r="BW3817"/>
      <c r="BX3817"/>
      <c r="BY3817"/>
    </row>
    <row r="3818" spans="75:77" ht="12.75">
      <c r="BW3818"/>
      <c r="BX3818"/>
      <c r="BY3818"/>
    </row>
    <row r="3819" spans="75:77" ht="12.75">
      <c r="BW3819"/>
      <c r="BX3819"/>
      <c r="BY3819"/>
    </row>
    <row r="3820" spans="75:77" ht="12.75">
      <c r="BW3820"/>
      <c r="BX3820"/>
      <c r="BY3820"/>
    </row>
    <row r="3821" spans="75:77" ht="12.75">
      <c r="BW3821"/>
      <c r="BX3821"/>
      <c r="BY3821"/>
    </row>
    <row r="3822" spans="75:77" ht="12.75">
      <c r="BW3822"/>
      <c r="BX3822"/>
      <c r="BY3822"/>
    </row>
    <row r="3823" spans="75:77" ht="12.75">
      <c r="BW3823"/>
      <c r="BX3823"/>
      <c r="BY3823"/>
    </row>
    <row r="3824" spans="75:77" ht="12.75">
      <c r="BW3824"/>
      <c r="BX3824"/>
      <c r="BY3824"/>
    </row>
    <row r="3825" spans="75:77" ht="12.75">
      <c r="BW3825"/>
      <c r="BX3825"/>
      <c r="BY3825"/>
    </row>
    <row r="3826" spans="75:77" ht="12.75">
      <c r="BW3826"/>
      <c r="BX3826"/>
      <c r="BY3826"/>
    </row>
    <row r="3827" spans="75:77" ht="12.75">
      <c r="BW3827"/>
      <c r="BX3827"/>
      <c r="BY3827"/>
    </row>
    <row r="3828" spans="75:77" ht="12.75">
      <c r="BW3828"/>
      <c r="BX3828"/>
      <c r="BY3828"/>
    </row>
    <row r="3829" spans="75:77" ht="12.75">
      <c r="BW3829"/>
      <c r="BX3829"/>
      <c r="BY3829"/>
    </row>
    <row r="3830" spans="75:77" ht="12.75">
      <c r="BW3830"/>
      <c r="BX3830"/>
      <c r="BY3830"/>
    </row>
    <row r="3831" spans="75:77" ht="12.75">
      <c r="BW3831"/>
      <c r="BX3831"/>
      <c r="BY3831"/>
    </row>
    <row r="3832" spans="75:77" ht="12.75">
      <c r="BW3832"/>
      <c r="BX3832"/>
      <c r="BY3832"/>
    </row>
    <row r="3833" spans="75:77" ht="12.75">
      <c r="BW3833"/>
      <c r="BX3833"/>
      <c r="BY3833"/>
    </row>
    <row r="3834" spans="75:77" ht="12.75">
      <c r="BW3834"/>
      <c r="BX3834"/>
      <c r="BY3834"/>
    </row>
    <row r="3835" spans="75:77" ht="12.75">
      <c r="BW3835"/>
      <c r="BX3835"/>
      <c r="BY3835"/>
    </row>
    <row r="3836" spans="75:77" ht="12.75">
      <c r="BW3836"/>
      <c r="BX3836"/>
      <c r="BY3836"/>
    </row>
    <row r="3837" spans="75:77" ht="12.75">
      <c r="BW3837"/>
      <c r="BX3837"/>
      <c r="BY3837"/>
    </row>
    <row r="3838" spans="75:77" ht="12.75">
      <c r="BW3838"/>
      <c r="BX3838"/>
      <c r="BY3838"/>
    </row>
    <row r="3839" spans="75:77" ht="12.75">
      <c r="BW3839"/>
      <c r="BX3839"/>
      <c r="BY3839"/>
    </row>
    <row r="3840" spans="75:77" ht="12.75">
      <c r="BW3840"/>
      <c r="BX3840"/>
      <c r="BY3840"/>
    </row>
    <row r="3841" spans="75:77" ht="12.75">
      <c r="BW3841"/>
      <c r="BX3841"/>
      <c r="BY3841"/>
    </row>
    <row r="3842" spans="75:77" ht="12.75">
      <c r="BW3842"/>
      <c r="BX3842"/>
      <c r="BY3842"/>
    </row>
    <row r="3843" spans="75:77" ht="12.75">
      <c r="BW3843"/>
      <c r="BX3843"/>
      <c r="BY3843"/>
    </row>
    <row r="3844" spans="75:77" ht="12.75">
      <c r="BW3844"/>
      <c r="BX3844"/>
      <c r="BY3844"/>
    </row>
    <row r="3845" spans="75:77" ht="12.75">
      <c r="BW3845"/>
      <c r="BX3845"/>
      <c r="BY3845"/>
    </row>
    <row r="3846" spans="75:77" ht="12.75">
      <c r="BW3846"/>
      <c r="BX3846"/>
      <c r="BY3846"/>
    </row>
    <row r="3847" spans="75:77" ht="12.75">
      <c r="BW3847"/>
      <c r="BX3847"/>
      <c r="BY3847"/>
    </row>
    <row r="3848" spans="75:77" ht="12.75">
      <c r="BW3848"/>
      <c r="BX3848"/>
      <c r="BY3848"/>
    </row>
    <row r="3849" spans="75:77" ht="12.75">
      <c r="BW3849"/>
      <c r="BX3849"/>
      <c r="BY3849"/>
    </row>
    <row r="3850" spans="75:77" ht="12.75">
      <c r="BW3850"/>
      <c r="BX3850"/>
      <c r="BY3850"/>
    </row>
    <row r="3851" spans="75:77" ht="12.75">
      <c r="BW3851"/>
      <c r="BX3851"/>
      <c r="BY3851"/>
    </row>
    <row r="3852" spans="75:77" ht="12.75">
      <c r="BW3852"/>
      <c r="BX3852"/>
      <c r="BY3852"/>
    </row>
    <row r="3853" spans="75:77" ht="12.75">
      <c r="BW3853"/>
      <c r="BX3853"/>
      <c r="BY3853"/>
    </row>
    <row r="3854" spans="75:77" ht="12.75">
      <c r="BW3854"/>
      <c r="BX3854"/>
      <c r="BY3854"/>
    </row>
    <row r="3855" spans="75:77" ht="12.75">
      <c r="BW3855"/>
      <c r="BX3855"/>
      <c r="BY3855"/>
    </row>
    <row r="3856" spans="75:77" ht="12.75">
      <c r="BW3856"/>
      <c r="BX3856"/>
      <c r="BY3856"/>
    </row>
    <row r="3857" spans="75:77" ht="12.75">
      <c r="BW3857"/>
      <c r="BX3857"/>
      <c r="BY3857"/>
    </row>
    <row r="3858" spans="75:77" ht="12.75">
      <c r="BW3858"/>
      <c r="BX3858"/>
      <c r="BY3858"/>
    </row>
    <row r="3859" spans="75:77" ht="12.75">
      <c r="BW3859"/>
      <c r="BX3859"/>
      <c r="BY3859"/>
    </row>
    <row r="3860" spans="75:77" ht="12.75">
      <c r="BW3860"/>
      <c r="BX3860"/>
      <c r="BY3860"/>
    </row>
    <row r="3861" spans="75:77" ht="12.75">
      <c r="BW3861"/>
      <c r="BX3861"/>
      <c r="BY3861"/>
    </row>
    <row r="3862" spans="75:77" ht="12.75">
      <c r="BW3862"/>
      <c r="BX3862"/>
      <c r="BY3862"/>
    </row>
    <row r="3863" spans="75:77" ht="12.75">
      <c r="BW3863"/>
      <c r="BX3863"/>
      <c r="BY3863"/>
    </row>
    <row r="3864" spans="75:77" ht="12.75">
      <c r="BW3864"/>
      <c r="BX3864"/>
      <c r="BY3864"/>
    </row>
    <row r="3865" spans="75:77" ht="12.75">
      <c r="BW3865"/>
      <c r="BX3865"/>
      <c r="BY3865"/>
    </row>
    <row r="3866" spans="75:77" ht="12.75">
      <c r="BW3866"/>
      <c r="BX3866"/>
      <c r="BY3866"/>
    </row>
    <row r="3867" spans="75:77" ht="12.75">
      <c r="BW3867"/>
      <c r="BX3867"/>
      <c r="BY3867"/>
    </row>
    <row r="3868" spans="75:77" ht="12.75">
      <c r="BW3868"/>
      <c r="BX3868"/>
      <c r="BY3868"/>
    </row>
    <row r="3869" spans="75:77" ht="12.75">
      <c r="BW3869"/>
      <c r="BX3869"/>
      <c r="BY3869"/>
    </row>
    <row r="3870" spans="75:77" ht="12.75">
      <c r="BW3870"/>
      <c r="BX3870"/>
      <c r="BY3870"/>
    </row>
    <row r="3871" spans="75:77" ht="12.75">
      <c r="BW3871"/>
      <c r="BX3871"/>
      <c r="BY3871"/>
    </row>
    <row r="3872" spans="75:77" ht="12.75">
      <c r="BW3872"/>
      <c r="BX3872"/>
      <c r="BY3872"/>
    </row>
    <row r="3873" spans="75:77" ht="12.75">
      <c r="BW3873"/>
      <c r="BX3873"/>
      <c r="BY3873"/>
    </row>
    <row r="3874" spans="75:77" ht="12.75">
      <c r="BW3874"/>
      <c r="BX3874"/>
      <c r="BY3874"/>
    </row>
    <row r="3875" spans="75:77" ht="12.75">
      <c r="BW3875"/>
      <c r="BX3875"/>
      <c r="BY3875"/>
    </row>
    <row r="3876" spans="75:77" ht="12.75">
      <c r="BW3876"/>
      <c r="BX3876"/>
      <c r="BY3876"/>
    </row>
    <row r="3877" spans="75:77" ht="12.75">
      <c r="BW3877"/>
      <c r="BX3877"/>
      <c r="BY3877"/>
    </row>
    <row r="3878" spans="75:77" ht="12.75">
      <c r="BW3878"/>
      <c r="BX3878"/>
      <c r="BY3878"/>
    </row>
    <row r="3879" spans="75:77" ht="12.75">
      <c r="BW3879"/>
      <c r="BX3879"/>
      <c r="BY3879"/>
    </row>
    <row r="3880" spans="75:77" ht="12.75">
      <c r="BW3880"/>
      <c r="BX3880"/>
      <c r="BY3880"/>
    </row>
    <row r="3881" spans="75:77" ht="12.75">
      <c r="BW3881"/>
      <c r="BX3881"/>
      <c r="BY3881"/>
    </row>
    <row r="3882" spans="75:77" ht="12.75">
      <c r="BW3882"/>
      <c r="BX3882"/>
      <c r="BY3882"/>
    </row>
    <row r="3883" spans="75:77" ht="12.75">
      <c r="BW3883"/>
      <c r="BX3883"/>
      <c r="BY3883"/>
    </row>
    <row r="3884" spans="75:77" ht="12.75">
      <c r="BW3884"/>
      <c r="BX3884"/>
      <c r="BY3884"/>
    </row>
    <row r="3885" spans="75:77" ht="12.75">
      <c r="BW3885"/>
      <c r="BX3885"/>
      <c r="BY3885"/>
    </row>
    <row r="3886" spans="75:77" ht="12.75">
      <c r="BW3886"/>
      <c r="BX3886"/>
      <c r="BY3886"/>
    </row>
    <row r="3887" spans="75:77" ht="12.75">
      <c r="BW3887"/>
      <c r="BX3887"/>
      <c r="BY3887"/>
    </row>
    <row r="3888" spans="75:77" ht="12.75">
      <c r="BW3888"/>
      <c r="BX3888"/>
      <c r="BY3888"/>
    </row>
    <row r="3889" spans="75:77" ht="12.75">
      <c r="BW3889"/>
      <c r="BX3889"/>
      <c r="BY3889"/>
    </row>
    <row r="3890" spans="75:77" ht="12.75">
      <c r="BW3890"/>
      <c r="BX3890"/>
      <c r="BY3890"/>
    </row>
    <row r="3891" spans="75:77" ht="12.75">
      <c r="BW3891"/>
      <c r="BX3891"/>
      <c r="BY3891"/>
    </row>
    <row r="3892" spans="75:77" ht="12.75">
      <c r="BW3892"/>
      <c r="BX3892"/>
      <c r="BY3892"/>
    </row>
    <row r="3893" spans="75:77" ht="12.75">
      <c r="BW3893"/>
      <c r="BX3893"/>
      <c r="BY3893"/>
    </row>
    <row r="3894" spans="75:77" ht="12.75">
      <c r="BW3894"/>
      <c r="BX3894"/>
      <c r="BY3894"/>
    </row>
    <row r="3895" spans="75:77" ht="12.75">
      <c r="BW3895"/>
      <c r="BX3895"/>
      <c r="BY3895"/>
    </row>
    <row r="3896" spans="75:77" ht="12.75">
      <c r="BW3896"/>
      <c r="BX3896"/>
      <c r="BY3896"/>
    </row>
    <row r="3897" spans="75:77" ht="12.75">
      <c r="BW3897"/>
      <c r="BX3897"/>
      <c r="BY3897"/>
    </row>
    <row r="3898" spans="75:77" ht="12.75">
      <c r="BW3898"/>
      <c r="BX3898"/>
      <c r="BY3898"/>
    </row>
    <row r="3899" spans="75:77" ht="12.75">
      <c r="BW3899"/>
      <c r="BX3899"/>
      <c r="BY3899"/>
    </row>
    <row r="3900" spans="75:77" ht="12.75">
      <c r="BW3900"/>
      <c r="BX3900"/>
      <c r="BY3900"/>
    </row>
    <row r="3901" spans="75:77" ht="12.75">
      <c r="BW3901"/>
      <c r="BX3901"/>
      <c r="BY3901"/>
    </row>
    <row r="3902" spans="75:77" ht="12.75">
      <c r="BW3902"/>
      <c r="BX3902"/>
      <c r="BY3902"/>
    </row>
    <row r="3903" spans="75:77" ht="12.75">
      <c r="BW3903"/>
      <c r="BX3903"/>
      <c r="BY3903"/>
    </row>
    <row r="3904" spans="75:77" ht="12.75">
      <c r="BW3904"/>
      <c r="BX3904"/>
      <c r="BY3904"/>
    </row>
    <row r="3905" spans="75:77" ht="12.75">
      <c r="BW3905"/>
      <c r="BX3905"/>
      <c r="BY3905"/>
    </row>
    <row r="3906" spans="75:77" ht="12.75">
      <c r="BW3906"/>
      <c r="BX3906"/>
      <c r="BY3906"/>
    </row>
    <row r="3907" spans="75:77" ht="12.75">
      <c r="BW3907"/>
      <c r="BX3907"/>
      <c r="BY3907"/>
    </row>
    <row r="3908" spans="75:77" ht="12.75">
      <c r="BW3908"/>
      <c r="BX3908"/>
      <c r="BY3908"/>
    </row>
    <row r="3909" spans="75:77" ht="12.75">
      <c r="BW3909"/>
      <c r="BX3909"/>
      <c r="BY3909"/>
    </row>
    <row r="3910" spans="75:77" ht="12.75">
      <c r="BW3910"/>
      <c r="BX3910"/>
      <c r="BY3910"/>
    </row>
    <row r="3911" spans="75:77" ht="12.75">
      <c r="BW3911"/>
      <c r="BX3911"/>
      <c r="BY3911"/>
    </row>
    <row r="3912" spans="75:77" ht="12.75">
      <c r="BW3912"/>
      <c r="BX3912"/>
      <c r="BY3912"/>
    </row>
    <row r="3913" spans="75:77" ht="12.75">
      <c r="BW3913"/>
      <c r="BX3913"/>
      <c r="BY3913"/>
    </row>
    <row r="3914" spans="75:77" ht="12.75">
      <c r="BW3914"/>
      <c r="BX3914"/>
      <c r="BY3914"/>
    </row>
    <row r="3915" spans="75:77" ht="12.75">
      <c r="BW3915"/>
      <c r="BX3915"/>
      <c r="BY3915"/>
    </row>
    <row r="3916" spans="75:77" ht="12.75">
      <c r="BW3916"/>
      <c r="BX3916"/>
      <c r="BY3916"/>
    </row>
    <row r="3917" spans="75:77" ht="12.75">
      <c r="BW3917"/>
      <c r="BX3917"/>
      <c r="BY3917"/>
    </row>
    <row r="3918" spans="75:77" ht="12.75">
      <c r="BW3918"/>
      <c r="BX3918"/>
      <c r="BY3918"/>
    </row>
    <row r="3919" spans="75:77" ht="12.75">
      <c r="BW3919"/>
      <c r="BX3919"/>
      <c r="BY3919"/>
    </row>
    <row r="3920" spans="75:77" ht="12.75">
      <c r="BW3920"/>
      <c r="BX3920"/>
      <c r="BY3920"/>
    </row>
    <row r="3921" spans="75:77" ht="12.75">
      <c r="BW3921"/>
      <c r="BX3921"/>
      <c r="BY3921"/>
    </row>
    <row r="3922" spans="75:77" ht="12.75">
      <c r="BW3922"/>
      <c r="BX3922"/>
      <c r="BY3922"/>
    </row>
    <row r="3923" spans="75:77" ht="12.75">
      <c r="BW3923"/>
      <c r="BX3923"/>
      <c r="BY3923"/>
    </row>
    <row r="3924" spans="75:77" ht="12.75">
      <c r="BW3924"/>
      <c r="BX3924"/>
      <c r="BY3924"/>
    </row>
    <row r="3925" spans="75:77" ht="12.75">
      <c r="BW3925"/>
      <c r="BX3925"/>
      <c r="BY3925"/>
    </row>
    <row r="3926" spans="75:77" ht="12.75">
      <c r="BW3926"/>
      <c r="BX3926"/>
      <c r="BY3926"/>
    </row>
    <row r="3927" spans="75:77" ht="12.75">
      <c r="BW3927"/>
      <c r="BX3927"/>
      <c r="BY3927"/>
    </row>
    <row r="3928" spans="75:77" ht="12.75">
      <c r="BW3928"/>
      <c r="BX3928"/>
      <c r="BY3928"/>
    </row>
    <row r="3929" spans="75:77" ht="12.75">
      <c r="BW3929"/>
      <c r="BX3929"/>
      <c r="BY3929"/>
    </row>
    <row r="3930" spans="75:77" ht="12.75">
      <c r="BW3930"/>
      <c r="BX3930"/>
      <c r="BY3930"/>
    </row>
    <row r="3931" spans="75:77" ht="12.75">
      <c r="BW3931"/>
      <c r="BX3931"/>
      <c r="BY3931"/>
    </row>
    <row r="3932" spans="75:77" ht="12.75">
      <c r="BW3932"/>
      <c r="BX3932"/>
      <c r="BY3932"/>
    </row>
    <row r="3933" spans="75:77" ht="12.75">
      <c r="BW3933"/>
      <c r="BX3933"/>
      <c r="BY3933"/>
    </row>
    <row r="3934" spans="75:77" ht="12.75">
      <c r="BW3934"/>
      <c r="BX3934"/>
      <c r="BY3934"/>
    </row>
    <row r="3935" spans="75:77" ht="12.75">
      <c r="BW3935"/>
      <c r="BX3935"/>
      <c r="BY3935"/>
    </row>
    <row r="3936" spans="75:77" ht="12.75">
      <c r="BW3936"/>
      <c r="BX3936"/>
      <c r="BY3936"/>
    </row>
    <row r="3937" spans="75:77" ht="12.75">
      <c r="BW3937"/>
      <c r="BX3937"/>
      <c r="BY3937"/>
    </row>
    <row r="3938" spans="75:77" ht="12.75">
      <c r="BW3938"/>
      <c r="BX3938"/>
      <c r="BY3938"/>
    </row>
    <row r="3939" spans="75:77" ht="12.75">
      <c r="BW3939"/>
      <c r="BX3939"/>
      <c r="BY3939"/>
    </row>
    <row r="3940" spans="75:77" ht="12.75">
      <c r="BW3940"/>
      <c r="BX3940"/>
      <c r="BY3940"/>
    </row>
    <row r="3941" spans="75:77" ht="12.75">
      <c r="BW3941"/>
      <c r="BX3941"/>
      <c r="BY3941"/>
    </row>
    <row r="3942" spans="75:77" ht="12.75">
      <c r="BW3942"/>
      <c r="BX3942"/>
      <c r="BY3942"/>
    </row>
    <row r="3943" spans="75:77" ht="12.75">
      <c r="BW3943"/>
      <c r="BX3943"/>
      <c r="BY3943"/>
    </row>
    <row r="3944" spans="75:77" ht="12.75">
      <c r="BW3944"/>
      <c r="BX3944"/>
      <c r="BY3944"/>
    </row>
    <row r="3945" spans="75:77" ht="12.75">
      <c r="BW3945"/>
      <c r="BX3945"/>
      <c r="BY3945"/>
    </row>
    <row r="3946" spans="75:77" ht="12.75">
      <c r="BW3946"/>
      <c r="BX3946"/>
      <c r="BY3946"/>
    </row>
    <row r="3947" spans="75:77" ht="12.75">
      <c r="BW3947"/>
      <c r="BX3947"/>
      <c r="BY3947"/>
    </row>
    <row r="3948" spans="75:77" ht="12.75">
      <c r="BW3948"/>
      <c r="BX3948"/>
      <c r="BY3948"/>
    </row>
    <row r="3949" spans="75:77" ht="12.75">
      <c r="BW3949"/>
      <c r="BX3949"/>
      <c r="BY3949"/>
    </row>
    <row r="3950" spans="75:77" ht="12.75">
      <c r="BW3950"/>
      <c r="BX3950"/>
      <c r="BY3950"/>
    </row>
    <row r="3951" spans="75:77" ht="12.75">
      <c r="BW3951"/>
      <c r="BX3951"/>
      <c r="BY3951"/>
    </row>
    <row r="3952" spans="75:77" ht="12.75">
      <c r="BW3952"/>
      <c r="BX3952"/>
      <c r="BY3952"/>
    </row>
    <row r="3953" spans="75:77" ht="12.75">
      <c r="BW3953"/>
      <c r="BX3953"/>
      <c r="BY3953"/>
    </row>
    <row r="3954" spans="75:77" ht="12.75">
      <c r="BW3954"/>
      <c r="BX3954"/>
      <c r="BY3954"/>
    </row>
    <row r="3955" spans="75:77" ht="12.75">
      <c r="BW3955"/>
      <c r="BX3955"/>
      <c r="BY3955"/>
    </row>
    <row r="3956" spans="75:77" ht="12.75">
      <c r="BW3956"/>
      <c r="BX3956"/>
      <c r="BY3956"/>
    </row>
    <row r="3957" spans="75:77" ht="12.75">
      <c r="BW3957"/>
      <c r="BX3957"/>
      <c r="BY3957"/>
    </row>
    <row r="3958" spans="75:77" ht="12.75">
      <c r="BW3958"/>
      <c r="BX3958"/>
      <c r="BY3958"/>
    </row>
    <row r="3959" spans="75:77" ht="12.75">
      <c r="BW3959"/>
      <c r="BX3959"/>
      <c r="BY3959"/>
    </row>
    <row r="3960" spans="75:77" ht="12.75">
      <c r="BW3960"/>
      <c r="BX3960"/>
      <c r="BY3960"/>
    </row>
    <row r="3961" spans="75:77" ht="12.75">
      <c r="BW3961"/>
      <c r="BX3961"/>
      <c r="BY3961"/>
    </row>
    <row r="3962" spans="75:77" ht="12.75">
      <c r="BW3962"/>
      <c r="BX3962"/>
      <c r="BY3962"/>
    </row>
    <row r="3963" spans="75:77" ht="12.75">
      <c r="BW3963"/>
      <c r="BX3963"/>
      <c r="BY3963"/>
    </row>
    <row r="3964" spans="75:77" ht="12.75">
      <c r="BW3964"/>
      <c r="BX3964"/>
      <c r="BY3964"/>
    </row>
    <row r="3965" spans="75:77" ht="12.75">
      <c r="BW3965"/>
      <c r="BX3965"/>
      <c r="BY3965"/>
    </row>
    <row r="3966" spans="75:77" ht="12.75">
      <c r="BW3966"/>
      <c r="BX3966"/>
      <c r="BY3966"/>
    </row>
    <row r="3967" spans="75:77" ht="12.75">
      <c r="BW3967"/>
      <c r="BX3967"/>
      <c r="BY3967"/>
    </row>
    <row r="3968" spans="75:77" ht="12.75">
      <c r="BW3968"/>
      <c r="BX3968"/>
      <c r="BY3968"/>
    </row>
    <row r="3969" spans="75:77" ht="12.75">
      <c r="BW3969"/>
      <c r="BX3969"/>
      <c r="BY3969"/>
    </row>
    <row r="3970" spans="75:77" ht="12.75">
      <c r="BW3970"/>
      <c r="BX3970"/>
      <c r="BY3970"/>
    </row>
    <row r="3971" spans="75:77" ht="12.75">
      <c r="BW3971"/>
      <c r="BX3971"/>
      <c r="BY3971"/>
    </row>
    <row r="3972" spans="75:77" ht="12.75">
      <c r="BW3972"/>
      <c r="BX3972"/>
      <c r="BY3972"/>
    </row>
    <row r="3973" spans="75:77" ht="12.75">
      <c r="BW3973"/>
      <c r="BX3973"/>
      <c r="BY3973"/>
    </row>
    <row r="3974" spans="75:77" ht="12.75">
      <c r="BW3974"/>
      <c r="BX3974"/>
      <c r="BY3974"/>
    </row>
    <row r="3975" spans="75:77" ht="12.75">
      <c r="BW3975"/>
      <c r="BX3975"/>
      <c r="BY3975"/>
    </row>
    <row r="3976" spans="75:77" ht="12.75">
      <c r="BW3976"/>
      <c r="BX3976"/>
      <c r="BY3976"/>
    </row>
    <row r="3977" spans="75:77" ht="12.75">
      <c r="BW3977"/>
      <c r="BX3977"/>
      <c r="BY3977"/>
    </row>
    <row r="3978" spans="75:77" ht="12.75">
      <c r="BW3978"/>
      <c r="BX3978"/>
      <c r="BY3978"/>
    </row>
    <row r="3979" spans="75:77" ht="12.75">
      <c r="BW3979"/>
      <c r="BX3979"/>
      <c r="BY3979"/>
    </row>
    <row r="3980" spans="75:77" ht="12.75">
      <c r="BW3980"/>
      <c r="BX3980"/>
      <c r="BY3980"/>
    </row>
    <row r="3981" spans="75:77" ht="12.75">
      <c r="BW3981"/>
      <c r="BX3981"/>
      <c r="BY3981"/>
    </row>
    <row r="3982" spans="75:77" ht="12.75">
      <c r="BW3982"/>
      <c r="BX3982"/>
      <c r="BY3982"/>
    </row>
    <row r="3983" spans="75:77" ht="12.75">
      <c r="BW3983"/>
      <c r="BX3983"/>
      <c r="BY3983"/>
    </row>
    <row r="3984" spans="75:77" ht="12.75">
      <c r="BW3984"/>
      <c r="BX3984"/>
      <c r="BY3984"/>
    </row>
    <row r="3985" spans="75:77" ht="12.75">
      <c r="BW3985"/>
      <c r="BX3985"/>
      <c r="BY3985"/>
    </row>
    <row r="3986" spans="75:77" ht="12.75">
      <c r="BW3986"/>
      <c r="BX3986"/>
      <c r="BY3986"/>
    </row>
    <row r="3987" spans="75:77" ht="12.75">
      <c r="BW3987"/>
      <c r="BX3987"/>
      <c r="BY3987"/>
    </row>
    <row r="3988" spans="75:77" ht="12.75">
      <c r="BW3988"/>
      <c r="BX3988"/>
      <c r="BY3988"/>
    </row>
    <row r="3989" spans="75:77" ht="12.75">
      <c r="BW3989"/>
      <c r="BX3989"/>
      <c r="BY3989"/>
    </row>
    <row r="3990" spans="75:77" ht="12.75">
      <c r="BW3990"/>
      <c r="BX3990"/>
      <c r="BY3990"/>
    </row>
    <row r="3991" spans="75:77" ht="12.75">
      <c r="BW3991"/>
      <c r="BX3991"/>
      <c r="BY3991"/>
    </row>
    <row r="3992" spans="75:77" ht="12.75">
      <c r="BW3992"/>
      <c r="BX3992"/>
      <c r="BY3992"/>
    </row>
    <row r="3993" spans="75:77" ht="12.75">
      <c r="BW3993"/>
      <c r="BX3993"/>
      <c r="BY3993"/>
    </row>
    <row r="3994" spans="75:77" ht="12.75">
      <c r="BW3994"/>
      <c r="BX3994"/>
      <c r="BY3994"/>
    </row>
    <row r="3995" spans="75:77" ht="12.75">
      <c r="BW3995"/>
      <c r="BX3995"/>
      <c r="BY3995"/>
    </row>
    <row r="3996" spans="75:77" ht="12.75">
      <c r="BW3996"/>
      <c r="BX3996"/>
      <c r="BY3996"/>
    </row>
    <row r="3997" spans="75:77" ht="12.75">
      <c r="BW3997"/>
      <c r="BX3997"/>
      <c r="BY3997"/>
    </row>
    <row r="3998" spans="75:77" ht="12.75">
      <c r="BW3998"/>
      <c r="BX3998"/>
      <c r="BY3998"/>
    </row>
    <row r="3999" spans="75:77" ht="12.75">
      <c r="BW3999"/>
      <c r="BX3999"/>
      <c r="BY3999"/>
    </row>
    <row r="4000" spans="75:77" ht="12.75">
      <c r="BW4000"/>
      <c r="BX4000"/>
      <c r="BY4000"/>
    </row>
    <row r="4001" spans="75:77" ht="12.75">
      <c r="BW4001"/>
      <c r="BX4001"/>
      <c r="BY4001"/>
    </row>
    <row r="4002" spans="75:77" ht="12.75">
      <c r="BW4002"/>
      <c r="BX4002"/>
      <c r="BY4002"/>
    </row>
    <row r="4003" spans="75:77" ht="12.75">
      <c r="BW4003"/>
      <c r="BX4003"/>
      <c r="BY4003"/>
    </row>
    <row r="4004" spans="75:77" ht="12.75">
      <c r="BW4004"/>
      <c r="BX4004"/>
      <c r="BY4004"/>
    </row>
    <row r="4005" spans="75:77" ht="12.75">
      <c r="BW4005"/>
      <c r="BX4005"/>
      <c r="BY4005"/>
    </row>
    <row r="4006" spans="75:77" ht="12.75">
      <c r="BW4006"/>
      <c r="BX4006"/>
      <c r="BY4006"/>
    </row>
    <row r="4007" spans="75:77" ht="12.75">
      <c r="BW4007"/>
      <c r="BX4007"/>
      <c r="BY4007"/>
    </row>
    <row r="4008" spans="75:77" ht="12.75">
      <c r="BW4008"/>
      <c r="BX4008"/>
      <c r="BY4008"/>
    </row>
    <row r="4009" spans="75:77" ht="12.75">
      <c r="BW4009"/>
      <c r="BX4009"/>
      <c r="BY4009"/>
    </row>
    <row r="4010" spans="75:77" ht="12.75">
      <c r="BW4010"/>
      <c r="BX4010"/>
      <c r="BY4010"/>
    </row>
    <row r="4011" spans="75:77" ht="12.75">
      <c r="BW4011"/>
      <c r="BX4011"/>
      <c r="BY4011"/>
    </row>
    <row r="4012" spans="75:77" ht="12.75">
      <c r="BW4012"/>
      <c r="BX4012"/>
      <c r="BY4012"/>
    </row>
    <row r="4013" spans="75:77" ht="12.75">
      <c r="BW4013"/>
      <c r="BX4013"/>
      <c r="BY4013"/>
    </row>
    <row r="4014" spans="75:77" ht="12.75">
      <c r="BW4014"/>
      <c r="BX4014"/>
      <c r="BY4014"/>
    </row>
    <row r="4015" spans="75:77" ht="12.75">
      <c r="BW4015"/>
      <c r="BX4015"/>
      <c r="BY4015"/>
    </row>
    <row r="4016" spans="75:77" ht="12.75">
      <c r="BW4016"/>
      <c r="BX4016"/>
      <c r="BY4016"/>
    </row>
    <row r="4017" spans="75:77" ht="12.75">
      <c r="BW4017"/>
      <c r="BX4017"/>
      <c r="BY4017"/>
    </row>
    <row r="4018" spans="75:77" ht="12.75">
      <c r="BW4018"/>
      <c r="BX4018"/>
      <c r="BY4018"/>
    </row>
    <row r="4019" spans="75:77" ht="12.75">
      <c r="BW4019"/>
      <c r="BX4019"/>
      <c r="BY4019"/>
    </row>
    <row r="4020" spans="75:77" ht="12.75">
      <c r="BW4020"/>
      <c r="BX4020"/>
      <c r="BY4020"/>
    </row>
    <row r="4021" spans="75:77" ht="12.75">
      <c r="BW4021"/>
      <c r="BX4021"/>
      <c r="BY4021"/>
    </row>
    <row r="4022" spans="75:77" ht="12.75">
      <c r="BW4022"/>
      <c r="BX4022"/>
      <c r="BY4022"/>
    </row>
    <row r="4023" spans="75:77" ht="12.75">
      <c r="BW4023"/>
      <c r="BX4023"/>
      <c r="BY4023"/>
    </row>
    <row r="4024" spans="75:77" ht="12.75">
      <c r="BW4024"/>
      <c r="BX4024"/>
      <c r="BY4024"/>
    </row>
    <row r="4025" spans="75:77" ht="12.75">
      <c r="BW4025"/>
      <c r="BX4025"/>
      <c r="BY4025"/>
    </row>
    <row r="4026" spans="75:77" ht="12.75">
      <c r="BW4026"/>
      <c r="BX4026"/>
      <c r="BY4026"/>
    </row>
    <row r="4027" spans="75:77" ht="12.75">
      <c r="BW4027"/>
      <c r="BX4027"/>
      <c r="BY4027"/>
    </row>
    <row r="4028" spans="75:77" ht="12.75">
      <c r="BW4028"/>
      <c r="BX4028"/>
      <c r="BY4028"/>
    </row>
    <row r="4029" spans="75:77" ht="12.75">
      <c r="BW4029"/>
      <c r="BX4029"/>
      <c r="BY4029"/>
    </row>
    <row r="4030" spans="75:77" ht="12.75">
      <c r="BW4030"/>
      <c r="BX4030"/>
      <c r="BY4030"/>
    </row>
    <row r="4031" spans="75:77" ht="12.75">
      <c r="BW4031"/>
      <c r="BX4031"/>
      <c r="BY4031"/>
    </row>
    <row r="4032" spans="75:77" ht="12.75">
      <c r="BW4032"/>
      <c r="BX4032"/>
      <c r="BY4032"/>
    </row>
    <row r="4033" spans="75:77" ht="12.75">
      <c r="BW4033"/>
      <c r="BX4033"/>
      <c r="BY4033"/>
    </row>
    <row r="4034" spans="75:77" ht="12.75">
      <c r="BW4034"/>
      <c r="BX4034"/>
      <c r="BY4034"/>
    </row>
    <row r="4035" spans="75:77" ht="12.75">
      <c r="BW4035"/>
      <c r="BX4035"/>
      <c r="BY4035"/>
    </row>
    <row r="4036" spans="75:77" ht="12.75">
      <c r="BW4036"/>
      <c r="BX4036"/>
      <c r="BY4036"/>
    </row>
    <row r="4037" spans="75:77" ht="12.75">
      <c r="BW4037"/>
      <c r="BX4037"/>
      <c r="BY4037"/>
    </row>
    <row r="4038" spans="75:77" ht="12.75">
      <c r="BW4038"/>
      <c r="BX4038"/>
      <c r="BY4038"/>
    </row>
    <row r="4039" spans="75:77" ht="12.75">
      <c r="BW4039"/>
      <c r="BX4039"/>
      <c r="BY4039"/>
    </row>
    <row r="4040" spans="75:77" ht="12.75">
      <c r="BW4040"/>
      <c r="BX4040"/>
      <c r="BY4040"/>
    </row>
    <row r="4041" spans="75:77" ht="12.75">
      <c r="BW4041"/>
      <c r="BX4041"/>
      <c r="BY4041"/>
    </row>
    <row r="4042" spans="75:77" ht="12.75">
      <c r="BW4042"/>
      <c r="BX4042"/>
      <c r="BY4042"/>
    </row>
    <row r="4043" spans="75:77" ht="12.75">
      <c r="BW4043"/>
      <c r="BX4043"/>
      <c r="BY4043"/>
    </row>
    <row r="4044" spans="75:77" ht="12.75">
      <c r="BW4044"/>
      <c r="BX4044"/>
      <c r="BY4044"/>
    </row>
    <row r="4045" spans="75:77" ht="12.75">
      <c r="BW4045"/>
      <c r="BX4045"/>
      <c r="BY4045"/>
    </row>
    <row r="4046" spans="75:77" ht="12.75">
      <c r="BW4046"/>
      <c r="BX4046"/>
      <c r="BY4046"/>
    </row>
    <row r="4047" spans="75:77" ht="12.75">
      <c r="BW4047"/>
      <c r="BX4047"/>
      <c r="BY4047"/>
    </row>
    <row r="4048" spans="75:77" ht="12.75">
      <c r="BW4048"/>
      <c r="BX4048"/>
      <c r="BY4048"/>
    </row>
    <row r="4049" spans="75:77" ht="12.75">
      <c r="BW4049"/>
      <c r="BX4049"/>
      <c r="BY4049"/>
    </row>
    <row r="4050" spans="75:77" ht="12.75">
      <c r="BW4050"/>
      <c r="BX4050"/>
      <c r="BY4050"/>
    </row>
    <row r="4051" spans="75:77" ht="12.75">
      <c r="BW4051"/>
      <c r="BX4051"/>
      <c r="BY4051"/>
    </row>
    <row r="4052" spans="75:77" ht="12.75">
      <c r="BW4052"/>
      <c r="BX4052"/>
      <c r="BY4052"/>
    </row>
    <row r="4053" spans="75:77" ht="12.75">
      <c r="BW4053"/>
      <c r="BX4053"/>
      <c r="BY4053"/>
    </row>
    <row r="4054" spans="75:77" ht="12.75">
      <c r="BW4054"/>
      <c r="BX4054"/>
      <c r="BY4054"/>
    </row>
    <row r="4055" spans="75:77" ht="12.75">
      <c r="BW4055"/>
      <c r="BX4055"/>
      <c r="BY4055"/>
    </row>
    <row r="4056" spans="75:77" ht="12.75">
      <c r="BW4056"/>
      <c r="BX4056"/>
      <c r="BY4056"/>
    </row>
    <row r="4057" spans="75:77" ht="12.75">
      <c r="BW4057"/>
      <c r="BX4057"/>
      <c r="BY4057"/>
    </row>
    <row r="4058" spans="75:77" ht="12.75">
      <c r="BW4058"/>
      <c r="BX4058"/>
      <c r="BY4058"/>
    </row>
    <row r="4059" spans="75:77" ht="12.75">
      <c r="BW4059"/>
      <c r="BX4059"/>
      <c r="BY4059"/>
    </row>
    <row r="4060" spans="75:77" ht="12.75">
      <c r="BW4060"/>
      <c r="BX4060"/>
      <c r="BY4060"/>
    </row>
    <row r="4061" spans="75:77" ht="12.75">
      <c r="BW4061"/>
      <c r="BX4061"/>
      <c r="BY4061"/>
    </row>
    <row r="4062" spans="75:77" ht="12.75">
      <c r="BW4062"/>
      <c r="BX4062"/>
      <c r="BY4062"/>
    </row>
    <row r="4063" spans="75:77" ht="12.75">
      <c r="BW4063"/>
      <c r="BX4063"/>
      <c r="BY4063"/>
    </row>
    <row r="4064" spans="75:77" ht="12.75">
      <c r="BW4064"/>
      <c r="BX4064"/>
      <c r="BY4064"/>
    </row>
    <row r="4065" spans="75:77" ht="12.75">
      <c r="BW4065"/>
      <c r="BX4065"/>
      <c r="BY4065"/>
    </row>
    <row r="4066" spans="75:77" ht="12.75">
      <c r="BW4066"/>
      <c r="BX4066"/>
      <c r="BY4066"/>
    </row>
    <row r="4067" spans="75:77" ht="12.75">
      <c r="BW4067"/>
      <c r="BX4067"/>
      <c r="BY4067"/>
    </row>
    <row r="4068" spans="75:77" ht="12.75">
      <c r="BW4068"/>
      <c r="BX4068"/>
      <c r="BY4068"/>
    </row>
    <row r="4069" spans="75:77" ht="12.75">
      <c r="BW4069"/>
      <c r="BX4069"/>
      <c r="BY4069"/>
    </row>
    <row r="4070" spans="75:77" ht="12.75">
      <c r="BW4070"/>
      <c r="BX4070"/>
      <c r="BY4070"/>
    </row>
    <row r="4071" spans="75:77" ht="12.75">
      <c r="BW4071"/>
      <c r="BX4071"/>
      <c r="BY4071"/>
    </row>
    <row r="4072" spans="75:77" ht="12.75">
      <c r="BW4072"/>
      <c r="BX4072"/>
      <c r="BY4072"/>
    </row>
    <row r="4073" spans="75:77" ht="12.75">
      <c r="BW4073"/>
      <c r="BX4073"/>
      <c r="BY4073"/>
    </row>
    <row r="4074" spans="75:77" ht="12.75">
      <c r="BW4074"/>
      <c r="BX4074"/>
      <c r="BY4074"/>
    </row>
    <row r="4075" spans="75:77" ht="12.75">
      <c r="BW4075"/>
      <c r="BX4075"/>
      <c r="BY4075"/>
    </row>
    <row r="4076" spans="75:77" ht="12.75">
      <c r="BW4076"/>
      <c r="BX4076"/>
      <c r="BY4076"/>
    </row>
    <row r="4077" spans="75:77" ht="12.75">
      <c r="BW4077"/>
      <c r="BX4077"/>
      <c r="BY4077"/>
    </row>
    <row r="4078" spans="75:77" ht="12.75">
      <c r="BW4078"/>
      <c r="BX4078"/>
      <c r="BY4078"/>
    </row>
    <row r="4079" spans="75:77" ht="12.75">
      <c r="BW4079"/>
      <c r="BX4079"/>
      <c r="BY4079"/>
    </row>
    <row r="4080" spans="75:77" ht="12.75">
      <c r="BW4080"/>
      <c r="BX4080"/>
      <c r="BY4080"/>
    </row>
    <row r="4081" spans="75:77" ht="12.75">
      <c r="BW4081"/>
      <c r="BX4081"/>
      <c r="BY4081"/>
    </row>
    <row r="4082" spans="75:77" ht="12.75">
      <c r="BW4082"/>
      <c r="BX4082"/>
      <c r="BY4082"/>
    </row>
    <row r="4083" spans="75:77" ht="12.75">
      <c r="BW4083"/>
      <c r="BX4083"/>
      <c r="BY4083"/>
    </row>
    <row r="4084" spans="75:77" ht="12.75">
      <c r="BW4084"/>
      <c r="BX4084"/>
      <c r="BY4084"/>
    </row>
    <row r="4085" spans="75:77" ht="12.75">
      <c r="BW4085"/>
      <c r="BX4085"/>
      <c r="BY4085"/>
    </row>
    <row r="4086" spans="75:77" ht="12.75">
      <c r="BW4086"/>
      <c r="BX4086"/>
      <c r="BY4086"/>
    </row>
    <row r="4087" spans="75:77" ht="12.75">
      <c r="BW4087"/>
      <c r="BX4087"/>
      <c r="BY4087"/>
    </row>
    <row r="4088" spans="75:77" ht="12.75">
      <c r="BW4088"/>
      <c r="BX4088"/>
      <c r="BY4088"/>
    </row>
    <row r="4089" spans="75:77" ht="12.75">
      <c r="BW4089"/>
      <c r="BX4089"/>
      <c r="BY4089"/>
    </row>
    <row r="4090" spans="75:77" ht="12.75">
      <c r="BW4090"/>
      <c r="BX4090"/>
      <c r="BY4090"/>
    </row>
    <row r="4091" spans="75:77" ht="12.75">
      <c r="BW4091"/>
      <c r="BX4091"/>
      <c r="BY4091"/>
    </row>
    <row r="4092" spans="75:77" ht="12.75">
      <c r="BW4092"/>
      <c r="BX4092"/>
      <c r="BY4092"/>
    </row>
    <row r="4093" spans="75:77" ht="12.75">
      <c r="BW4093"/>
      <c r="BX4093"/>
      <c r="BY4093"/>
    </row>
    <row r="4094" spans="75:77" ht="12.75">
      <c r="BW4094"/>
      <c r="BX4094"/>
      <c r="BY4094"/>
    </row>
    <row r="4095" spans="75:77" ht="12.75">
      <c r="BW4095"/>
      <c r="BX4095"/>
      <c r="BY4095"/>
    </row>
    <row r="4096" spans="75:77" ht="12.75">
      <c r="BW4096"/>
      <c r="BX4096"/>
      <c r="BY4096"/>
    </row>
    <row r="4097" spans="75:77" ht="12.75">
      <c r="BW4097"/>
      <c r="BX4097"/>
      <c r="BY4097"/>
    </row>
    <row r="4098" spans="75:77" ht="12.75">
      <c r="BW4098"/>
      <c r="BX4098"/>
      <c r="BY4098"/>
    </row>
    <row r="4099" spans="75:77" ht="12.75">
      <c r="BW4099"/>
      <c r="BX4099"/>
      <c r="BY4099"/>
    </row>
    <row r="4100" spans="75:77" ht="12.75">
      <c r="BW4100"/>
      <c r="BX4100"/>
      <c r="BY4100"/>
    </row>
    <row r="4101" spans="75:77" ht="12.75">
      <c r="BW4101"/>
      <c r="BX4101"/>
      <c r="BY4101"/>
    </row>
    <row r="4102" spans="75:77" ht="12.75">
      <c r="BW4102"/>
      <c r="BX4102"/>
      <c r="BY4102"/>
    </row>
    <row r="4103" spans="75:77" ht="12.75">
      <c r="BW4103"/>
      <c r="BX4103"/>
      <c r="BY4103"/>
    </row>
    <row r="4104" spans="75:77" ht="12.75">
      <c r="BW4104"/>
      <c r="BX4104"/>
      <c r="BY4104"/>
    </row>
    <row r="4105" spans="75:77" ht="12.75">
      <c r="BW4105"/>
      <c r="BX4105"/>
      <c r="BY4105"/>
    </row>
    <row r="4106" spans="75:77" ht="12.75">
      <c r="BW4106"/>
      <c r="BX4106"/>
      <c r="BY4106"/>
    </row>
    <row r="4107" spans="75:77" ht="12.75">
      <c r="BW4107"/>
      <c r="BX4107"/>
      <c r="BY4107"/>
    </row>
    <row r="4108" spans="75:77" ht="12.75">
      <c r="BW4108"/>
      <c r="BX4108"/>
      <c r="BY4108"/>
    </row>
    <row r="4109" spans="75:77" ht="12.75">
      <c r="BW4109"/>
      <c r="BX4109"/>
      <c r="BY4109"/>
    </row>
    <row r="4110" spans="75:77" ht="12.75">
      <c r="BW4110"/>
      <c r="BX4110"/>
      <c r="BY4110"/>
    </row>
    <row r="4111" spans="75:77" ht="12.75">
      <c r="BW4111"/>
      <c r="BX4111"/>
      <c r="BY4111"/>
    </row>
    <row r="4112" spans="75:77" ht="12.75">
      <c r="BW4112"/>
      <c r="BX4112"/>
      <c r="BY4112"/>
    </row>
    <row r="4113" spans="75:77" ht="12.75">
      <c r="BW4113"/>
      <c r="BX4113"/>
      <c r="BY4113"/>
    </row>
    <row r="4114" spans="75:77" ht="12.75">
      <c r="BW4114"/>
      <c r="BX4114"/>
      <c r="BY4114"/>
    </row>
    <row r="4115" spans="75:77" ht="12.75">
      <c r="BW4115"/>
      <c r="BX4115"/>
      <c r="BY4115"/>
    </row>
    <row r="4116" spans="75:77" ht="12.75">
      <c r="BW4116"/>
      <c r="BX4116"/>
      <c r="BY4116"/>
    </row>
    <row r="4117" spans="75:77" ht="12.75">
      <c r="BW4117"/>
      <c r="BX4117"/>
      <c r="BY4117"/>
    </row>
    <row r="4118" spans="75:77" ht="12.75">
      <c r="BW4118"/>
      <c r="BX4118"/>
      <c r="BY4118"/>
    </row>
    <row r="4119" spans="75:77" ht="12.75">
      <c r="BW4119"/>
      <c r="BX4119"/>
      <c r="BY4119"/>
    </row>
    <row r="4120" spans="75:77" ht="12.75">
      <c r="BW4120"/>
      <c r="BX4120"/>
      <c r="BY4120"/>
    </row>
    <row r="4121" spans="75:77" ht="12.75">
      <c r="BW4121"/>
      <c r="BX4121"/>
      <c r="BY4121"/>
    </row>
    <row r="4122" spans="75:77" ht="12.75">
      <c r="BW4122"/>
      <c r="BX4122"/>
      <c r="BY4122"/>
    </row>
    <row r="4123" spans="75:77" ht="12.75">
      <c r="BW4123"/>
      <c r="BX4123"/>
      <c r="BY4123"/>
    </row>
    <row r="4124" spans="75:77" ht="12.75">
      <c r="BW4124"/>
      <c r="BX4124"/>
      <c r="BY4124"/>
    </row>
    <row r="4125" spans="75:77" ht="12.75">
      <c r="BW4125"/>
      <c r="BX4125"/>
      <c r="BY4125"/>
    </row>
    <row r="4126" spans="75:77" ht="12.75">
      <c r="BW4126"/>
      <c r="BX4126"/>
      <c r="BY4126"/>
    </row>
    <row r="4127" spans="75:77" ht="12.75">
      <c r="BW4127"/>
      <c r="BX4127"/>
      <c r="BY4127"/>
    </row>
    <row r="4128" spans="75:77" ht="12.75">
      <c r="BW4128"/>
      <c r="BX4128"/>
      <c r="BY4128"/>
    </row>
    <row r="4129" spans="75:77" ht="12.75">
      <c r="BW4129"/>
      <c r="BX4129"/>
      <c r="BY4129"/>
    </row>
    <row r="4130" spans="75:77" ht="12.75">
      <c r="BW4130"/>
      <c r="BX4130"/>
      <c r="BY4130"/>
    </row>
    <row r="4131" spans="75:77" ht="12.75">
      <c r="BW4131"/>
      <c r="BX4131"/>
      <c r="BY4131"/>
    </row>
    <row r="4132" spans="75:77" ht="12.75">
      <c r="BW4132"/>
      <c r="BX4132"/>
      <c r="BY4132"/>
    </row>
    <row r="4133" spans="75:77" ht="12.75">
      <c r="BW4133"/>
      <c r="BX4133"/>
      <c r="BY4133"/>
    </row>
    <row r="4134" spans="75:77" ht="12.75">
      <c r="BW4134"/>
      <c r="BX4134"/>
      <c r="BY4134"/>
    </row>
    <row r="4135" spans="75:77" ht="12.75">
      <c r="BW4135"/>
      <c r="BX4135"/>
      <c r="BY4135"/>
    </row>
    <row r="4136" spans="75:77" ht="12.75">
      <c r="BW4136"/>
      <c r="BX4136"/>
      <c r="BY4136"/>
    </row>
    <row r="4137" spans="75:77" ht="12.75">
      <c r="BW4137"/>
      <c r="BX4137"/>
      <c r="BY4137"/>
    </row>
    <row r="4138" spans="75:77" ht="12.75">
      <c r="BW4138"/>
      <c r="BX4138"/>
      <c r="BY4138"/>
    </row>
    <row r="4139" spans="75:77" ht="12.75">
      <c r="BW4139"/>
      <c r="BX4139"/>
      <c r="BY4139"/>
    </row>
    <row r="4140" spans="75:77" ht="12.75">
      <c r="BW4140"/>
      <c r="BX4140"/>
      <c r="BY4140"/>
    </row>
    <row r="4141" spans="75:77" ht="12.75">
      <c r="BW4141"/>
      <c r="BX4141"/>
      <c r="BY4141"/>
    </row>
    <row r="4142" spans="75:77" ht="12.75">
      <c r="BW4142"/>
      <c r="BX4142"/>
      <c r="BY4142"/>
    </row>
    <row r="4143" spans="75:77" ht="12.75">
      <c r="BW4143"/>
      <c r="BX4143"/>
      <c r="BY4143"/>
    </row>
    <row r="4144" spans="75:77" ht="12.75">
      <c r="BW4144"/>
      <c r="BX4144"/>
      <c r="BY4144"/>
    </row>
    <row r="4145" spans="75:77" ht="12.75">
      <c r="BW4145"/>
      <c r="BX4145"/>
      <c r="BY4145"/>
    </row>
    <row r="4146" spans="75:77" ht="12.75">
      <c r="BW4146"/>
      <c r="BX4146"/>
      <c r="BY4146"/>
    </row>
    <row r="4147" spans="75:77" ht="12.75">
      <c r="BW4147"/>
      <c r="BX4147"/>
      <c r="BY4147"/>
    </row>
    <row r="4148" spans="75:77" ht="12.75">
      <c r="BW4148"/>
      <c r="BX4148"/>
      <c r="BY4148"/>
    </row>
    <row r="4149" spans="75:77" ht="12.75">
      <c r="BW4149"/>
      <c r="BX4149"/>
      <c r="BY4149"/>
    </row>
    <row r="4150" spans="75:77" ht="12.75">
      <c r="BW4150"/>
      <c r="BX4150"/>
      <c r="BY4150"/>
    </row>
    <row r="4151" spans="75:77" ht="12.75">
      <c r="BW4151"/>
      <c r="BX4151"/>
      <c r="BY4151"/>
    </row>
    <row r="4152" spans="75:77" ht="12.75">
      <c r="BW4152"/>
      <c r="BX4152"/>
      <c r="BY4152"/>
    </row>
    <row r="4153" spans="75:77" ht="12.75">
      <c r="BW4153"/>
      <c r="BX4153"/>
      <c r="BY4153"/>
    </row>
    <row r="4154" spans="75:77" ht="12.75">
      <c r="BW4154"/>
      <c r="BX4154"/>
      <c r="BY4154"/>
    </row>
    <row r="4155" spans="75:77" ht="12.75">
      <c r="BW4155"/>
      <c r="BX4155"/>
      <c r="BY4155"/>
    </row>
    <row r="4156" spans="75:77" ht="12.75">
      <c r="BW4156"/>
      <c r="BX4156"/>
      <c r="BY4156"/>
    </row>
    <row r="4157" spans="75:77" ht="12.75">
      <c r="BW4157"/>
      <c r="BX4157"/>
      <c r="BY4157"/>
    </row>
    <row r="4158" spans="75:77" ht="12.75">
      <c r="BW4158"/>
      <c r="BX4158"/>
      <c r="BY4158"/>
    </row>
    <row r="4159" spans="75:77" ht="12.75">
      <c r="BW4159"/>
      <c r="BX4159"/>
      <c r="BY4159"/>
    </row>
    <row r="4160" spans="75:77" ht="12.75">
      <c r="BW4160"/>
      <c r="BX4160"/>
      <c r="BY4160"/>
    </row>
    <row r="4161" spans="75:77" ht="12.75">
      <c r="BW4161"/>
      <c r="BX4161"/>
      <c r="BY4161"/>
    </row>
    <row r="4162" spans="75:77" ht="12.75">
      <c r="BW4162"/>
      <c r="BX4162"/>
      <c r="BY4162"/>
    </row>
    <row r="4163" spans="75:77" ht="12.75">
      <c r="BW4163"/>
      <c r="BX4163"/>
      <c r="BY4163"/>
    </row>
    <row r="4164" spans="75:77" ht="12.75">
      <c r="BW4164"/>
      <c r="BX4164"/>
      <c r="BY4164"/>
    </row>
    <row r="4165" spans="75:77" ht="12.75">
      <c r="BW4165"/>
      <c r="BX4165"/>
      <c r="BY4165"/>
    </row>
    <row r="4166" spans="75:77" ht="12.75">
      <c r="BW4166"/>
      <c r="BX4166"/>
      <c r="BY4166"/>
    </row>
    <row r="4167" spans="75:77" ht="12.75">
      <c r="BW4167"/>
      <c r="BX4167"/>
      <c r="BY4167"/>
    </row>
    <row r="4168" spans="75:77" ht="12.75">
      <c r="BW4168"/>
      <c r="BX4168"/>
      <c r="BY4168"/>
    </row>
    <row r="4169" spans="75:77" ht="12.75">
      <c r="BW4169"/>
      <c r="BX4169"/>
      <c r="BY4169"/>
    </row>
    <row r="4170" spans="75:77" ht="12.75">
      <c r="BW4170"/>
      <c r="BX4170"/>
      <c r="BY4170"/>
    </row>
    <row r="4171" spans="75:77" ht="12.75">
      <c r="BW4171"/>
      <c r="BX4171"/>
      <c r="BY4171"/>
    </row>
    <row r="4172" spans="75:77" ht="12.75">
      <c r="BW4172"/>
      <c r="BX4172"/>
      <c r="BY4172"/>
    </row>
    <row r="4173" spans="75:77" ht="12.75">
      <c r="BW4173"/>
      <c r="BX4173"/>
      <c r="BY4173"/>
    </row>
    <row r="4174" spans="75:77" ht="12.75">
      <c r="BW4174"/>
      <c r="BX4174"/>
      <c r="BY4174"/>
    </row>
    <row r="4175" spans="75:77" ht="12.75">
      <c r="BW4175"/>
      <c r="BX4175"/>
      <c r="BY4175"/>
    </row>
    <row r="4176" spans="75:77" ht="12.75">
      <c r="BW4176"/>
      <c r="BX4176"/>
      <c r="BY4176"/>
    </row>
    <row r="4177" spans="75:77" ht="12.75">
      <c r="BW4177"/>
      <c r="BX4177"/>
      <c r="BY4177"/>
    </row>
    <row r="4178" spans="75:77" ht="12.75">
      <c r="BW4178"/>
      <c r="BX4178"/>
      <c r="BY4178"/>
    </row>
    <row r="4179" spans="75:77" ht="12.75">
      <c r="BW4179"/>
      <c r="BX4179"/>
      <c r="BY4179"/>
    </row>
    <row r="4180" spans="75:77" ht="12.75">
      <c r="BW4180"/>
      <c r="BX4180"/>
      <c r="BY4180"/>
    </row>
    <row r="4181" spans="75:77" ht="12.75">
      <c r="BW4181"/>
      <c r="BX4181"/>
      <c r="BY4181"/>
    </row>
    <row r="4182" spans="75:77" ht="12.75">
      <c r="BW4182"/>
      <c r="BX4182"/>
      <c r="BY4182"/>
    </row>
    <row r="4183" spans="75:77" ht="12.75">
      <c r="BW4183"/>
      <c r="BX4183"/>
      <c r="BY4183"/>
    </row>
    <row r="4184" spans="75:77" ht="12.75">
      <c r="BW4184"/>
      <c r="BX4184"/>
      <c r="BY4184"/>
    </row>
    <row r="4185" spans="75:77" ht="12.75">
      <c r="BW4185"/>
      <c r="BX4185"/>
      <c r="BY4185"/>
    </row>
    <row r="4186" spans="75:77" ht="12.75">
      <c r="BW4186"/>
      <c r="BX4186"/>
      <c r="BY4186"/>
    </row>
    <row r="4187" spans="75:77" ht="12.75">
      <c r="BW4187"/>
      <c r="BX4187"/>
      <c r="BY4187"/>
    </row>
    <row r="4188" spans="75:77" ht="12.75">
      <c r="BW4188"/>
      <c r="BX4188"/>
      <c r="BY4188"/>
    </row>
    <row r="4189" spans="75:77" ht="12.75">
      <c r="BW4189"/>
      <c r="BX4189"/>
      <c r="BY4189"/>
    </row>
    <row r="4190" spans="75:77" ht="12.75">
      <c r="BW4190"/>
      <c r="BX4190"/>
      <c r="BY4190"/>
    </row>
    <row r="4191" spans="75:77" ht="12.75">
      <c r="BW4191"/>
      <c r="BX4191"/>
      <c r="BY4191"/>
    </row>
    <row r="4192" spans="75:77" ht="12.75">
      <c r="BW4192"/>
      <c r="BX4192"/>
      <c r="BY4192"/>
    </row>
    <row r="4193" spans="75:77" ht="12.75">
      <c r="BW4193"/>
      <c r="BX4193"/>
      <c r="BY4193"/>
    </row>
    <row r="4194" spans="75:77" ht="12.75">
      <c r="BW4194"/>
      <c r="BX4194"/>
      <c r="BY4194"/>
    </row>
    <row r="4195" spans="75:77" ht="12.75">
      <c r="BW4195"/>
      <c r="BX4195"/>
      <c r="BY4195"/>
    </row>
    <row r="4196" spans="75:77" ht="12.75">
      <c r="BW4196"/>
      <c r="BX4196"/>
      <c r="BY4196"/>
    </row>
    <row r="4197" spans="75:77" ht="12.75">
      <c r="BW4197"/>
      <c r="BX4197"/>
      <c r="BY4197"/>
    </row>
    <row r="4198" spans="75:77" ht="12.75">
      <c r="BW4198"/>
      <c r="BX4198"/>
      <c r="BY4198"/>
    </row>
    <row r="4199" spans="75:77" ht="12.75">
      <c r="BW4199"/>
      <c r="BX4199"/>
      <c r="BY4199"/>
    </row>
    <row r="4200" spans="75:77" ht="12.75">
      <c r="BW4200"/>
      <c r="BX4200"/>
      <c r="BY4200"/>
    </row>
    <row r="4201" spans="75:77" ht="12.75">
      <c r="BW4201"/>
      <c r="BX4201"/>
      <c r="BY4201"/>
    </row>
    <row r="4202" spans="75:77" ht="12.75">
      <c r="BW4202"/>
      <c r="BX4202"/>
      <c r="BY4202"/>
    </row>
    <row r="4203" spans="75:77" ht="12.75">
      <c r="BW4203"/>
      <c r="BX4203"/>
      <c r="BY4203"/>
    </row>
    <row r="4204" spans="75:77" ht="12.75">
      <c r="BW4204"/>
      <c r="BX4204"/>
      <c r="BY4204"/>
    </row>
    <row r="4205" spans="75:77" ht="12.75">
      <c r="BW4205"/>
      <c r="BX4205"/>
      <c r="BY4205"/>
    </row>
    <row r="4206" spans="75:77" ht="12.75">
      <c r="BW4206"/>
      <c r="BX4206"/>
      <c r="BY4206"/>
    </row>
    <row r="4207" spans="75:77" ht="12.75">
      <c r="BW4207"/>
      <c r="BX4207"/>
      <c r="BY4207"/>
    </row>
    <row r="4208" spans="75:77" ht="12.75">
      <c r="BW4208"/>
      <c r="BX4208"/>
      <c r="BY4208"/>
    </row>
    <row r="4209" spans="75:77" ht="12.75">
      <c r="BW4209"/>
      <c r="BX4209"/>
      <c r="BY4209"/>
    </row>
    <row r="4210" spans="75:77" ht="12.75">
      <c r="BW4210"/>
      <c r="BX4210"/>
      <c r="BY4210"/>
    </row>
    <row r="4211" spans="75:77" ht="12.75">
      <c r="BW4211"/>
      <c r="BX4211"/>
      <c r="BY4211"/>
    </row>
    <row r="4212" spans="75:77" ht="12.75">
      <c r="BW4212"/>
      <c r="BX4212"/>
      <c r="BY4212"/>
    </row>
    <row r="4213" spans="75:77" ht="12.75">
      <c r="BW4213"/>
      <c r="BX4213"/>
      <c r="BY4213"/>
    </row>
    <row r="4214" spans="75:77" ht="12.75">
      <c r="BW4214"/>
      <c r="BX4214"/>
      <c r="BY4214"/>
    </row>
    <row r="4215" spans="75:77" ht="12.75">
      <c r="BW4215"/>
      <c r="BX4215"/>
      <c r="BY4215"/>
    </row>
    <row r="4216" spans="75:77" ht="12.75">
      <c r="BW4216"/>
      <c r="BX4216"/>
      <c r="BY4216"/>
    </row>
    <row r="4217" spans="75:77" ht="12.75">
      <c r="BW4217"/>
      <c r="BX4217"/>
      <c r="BY4217"/>
    </row>
    <row r="4218" spans="75:77" ht="12.75">
      <c r="BW4218"/>
      <c r="BX4218"/>
      <c r="BY4218"/>
    </row>
    <row r="4219" spans="75:77" ht="12.75">
      <c r="BW4219"/>
      <c r="BX4219"/>
      <c r="BY4219"/>
    </row>
    <row r="4220" spans="75:77" ht="12.75">
      <c r="BW4220"/>
      <c r="BX4220"/>
      <c r="BY4220"/>
    </row>
    <row r="4221" spans="75:77" ht="12.75">
      <c r="BW4221"/>
      <c r="BX4221"/>
      <c r="BY4221"/>
    </row>
    <row r="4222" spans="75:77" ht="12.75">
      <c r="BW4222"/>
      <c r="BX4222"/>
      <c r="BY4222"/>
    </row>
    <row r="4223" spans="75:77" ht="12.75">
      <c r="BW4223"/>
      <c r="BX4223"/>
      <c r="BY4223"/>
    </row>
    <row r="4224" spans="75:77" ht="12.75">
      <c r="BW4224"/>
      <c r="BX4224"/>
      <c r="BY4224"/>
    </row>
    <row r="4225" spans="75:77" ht="12.75">
      <c r="BW4225"/>
      <c r="BX4225"/>
      <c r="BY4225"/>
    </row>
    <row r="4226" spans="75:77" ht="12.75">
      <c r="BW4226"/>
      <c r="BX4226"/>
      <c r="BY4226"/>
    </row>
    <row r="4227" spans="75:77" ht="12.75">
      <c r="BW4227"/>
      <c r="BX4227"/>
      <c r="BY4227"/>
    </row>
    <row r="4228" spans="75:77" ht="12.75">
      <c r="BW4228"/>
      <c r="BX4228"/>
      <c r="BY4228"/>
    </row>
    <row r="4229" spans="75:77" ht="12.75">
      <c r="BW4229"/>
      <c r="BX4229"/>
      <c r="BY4229"/>
    </row>
    <row r="4230" spans="75:77" ht="12.75">
      <c r="BW4230"/>
      <c r="BX4230"/>
      <c r="BY4230"/>
    </row>
    <row r="4231" spans="75:77" ht="12.75">
      <c r="BW4231"/>
      <c r="BX4231"/>
      <c r="BY4231"/>
    </row>
    <row r="4232" spans="75:77" ht="12.75">
      <c r="BW4232"/>
      <c r="BX4232"/>
      <c r="BY4232"/>
    </row>
    <row r="4233" spans="75:77" ht="12.75">
      <c r="BW4233"/>
      <c r="BX4233"/>
      <c r="BY4233"/>
    </row>
    <row r="4234" spans="75:77" ht="12.75">
      <c r="BW4234"/>
      <c r="BX4234"/>
      <c r="BY4234"/>
    </row>
    <row r="4235" spans="75:77" ht="12.75">
      <c r="BW4235"/>
      <c r="BX4235"/>
      <c r="BY4235"/>
    </row>
    <row r="4236" spans="75:77" ht="12.75">
      <c r="BW4236"/>
      <c r="BX4236"/>
      <c r="BY4236"/>
    </row>
    <row r="4237" spans="75:77" ht="12.75">
      <c r="BW4237"/>
      <c r="BX4237"/>
      <c r="BY4237"/>
    </row>
    <row r="4238" spans="75:77" ht="12.75">
      <c r="BW4238"/>
      <c r="BX4238"/>
      <c r="BY4238"/>
    </row>
    <row r="4239" spans="75:77" ht="12.75">
      <c r="BW4239"/>
      <c r="BX4239"/>
      <c r="BY4239"/>
    </row>
    <row r="4240" spans="75:77" ht="12.75">
      <c r="BW4240"/>
      <c r="BX4240"/>
      <c r="BY4240"/>
    </row>
    <row r="4241" spans="75:77" ht="12.75">
      <c r="BW4241"/>
      <c r="BX4241"/>
      <c r="BY4241"/>
    </row>
    <row r="4242" spans="75:77" ht="12.75">
      <c r="BW4242"/>
      <c r="BX4242"/>
      <c r="BY4242"/>
    </row>
    <row r="4243" spans="75:77" ht="12.75">
      <c r="BW4243"/>
      <c r="BX4243"/>
      <c r="BY4243"/>
    </row>
    <row r="4244" spans="75:77" ht="12.75">
      <c r="BW4244"/>
      <c r="BX4244"/>
      <c r="BY4244"/>
    </row>
    <row r="4245" spans="75:77" ht="12.75">
      <c r="BW4245"/>
      <c r="BX4245"/>
      <c r="BY4245"/>
    </row>
    <row r="4246" spans="75:77" ht="12.75">
      <c r="BW4246"/>
      <c r="BX4246"/>
      <c r="BY4246"/>
    </row>
    <row r="4247" spans="75:77" ht="12.75">
      <c r="BW4247"/>
      <c r="BX4247"/>
      <c r="BY4247"/>
    </row>
    <row r="4248" spans="75:77" ht="12.75">
      <c r="BW4248"/>
      <c r="BX4248"/>
      <c r="BY4248"/>
    </row>
    <row r="4249" spans="75:77" ht="12.75">
      <c r="BW4249"/>
      <c r="BX4249"/>
      <c r="BY4249"/>
    </row>
    <row r="4250" spans="75:77" ht="12.75">
      <c r="BW4250"/>
      <c r="BX4250"/>
      <c r="BY4250"/>
    </row>
    <row r="4251" spans="75:77" ht="12.75">
      <c r="BW4251"/>
      <c r="BX4251"/>
      <c r="BY4251"/>
    </row>
    <row r="4252" spans="75:77" ht="12.75">
      <c r="BW4252"/>
      <c r="BX4252"/>
      <c r="BY4252"/>
    </row>
    <row r="4253" spans="75:77" ht="12.75">
      <c r="BW4253"/>
      <c r="BX4253"/>
      <c r="BY4253"/>
    </row>
    <row r="4254" spans="75:77" ht="12.75">
      <c r="BW4254"/>
      <c r="BX4254"/>
      <c r="BY4254"/>
    </row>
    <row r="4255" spans="75:77" ht="12.75">
      <c r="BW4255"/>
      <c r="BX4255"/>
      <c r="BY4255"/>
    </row>
    <row r="4256" spans="75:77" ht="12.75">
      <c r="BW4256"/>
      <c r="BX4256"/>
      <c r="BY4256"/>
    </row>
    <row r="4257" spans="75:77" ht="12.75">
      <c r="BW4257"/>
      <c r="BX4257"/>
      <c r="BY4257"/>
    </row>
    <row r="4258" spans="75:77" ht="12.75">
      <c r="BW4258"/>
      <c r="BX4258"/>
      <c r="BY4258"/>
    </row>
    <row r="4259" spans="75:77" ht="12.75">
      <c r="BW4259"/>
      <c r="BX4259"/>
      <c r="BY4259"/>
    </row>
    <row r="4260" spans="75:77" ht="12.75">
      <c r="BW4260"/>
      <c r="BX4260"/>
      <c r="BY4260"/>
    </row>
    <row r="4261" spans="75:77" ht="12.75">
      <c r="BW4261"/>
      <c r="BX4261"/>
      <c r="BY4261"/>
    </row>
    <row r="4262" spans="75:77" ht="12.75">
      <c r="BW4262"/>
      <c r="BX4262"/>
      <c r="BY4262"/>
    </row>
    <row r="4263" spans="75:77" ht="12.75">
      <c r="BW4263"/>
      <c r="BX4263"/>
      <c r="BY4263"/>
    </row>
    <row r="4264" spans="75:77" ht="12.75">
      <c r="BW4264"/>
      <c r="BX4264"/>
      <c r="BY4264"/>
    </row>
    <row r="4265" spans="75:77" ht="12.75">
      <c r="BW4265"/>
      <c r="BX4265"/>
      <c r="BY4265"/>
    </row>
    <row r="4266" spans="75:77" ht="12.75">
      <c r="BW4266"/>
      <c r="BX4266"/>
      <c r="BY4266"/>
    </row>
    <row r="4267" spans="75:77" ht="12.75">
      <c r="BW4267"/>
      <c r="BX4267"/>
      <c r="BY4267"/>
    </row>
    <row r="4268" spans="75:77" ht="12.75">
      <c r="BW4268"/>
      <c r="BX4268"/>
      <c r="BY4268"/>
    </row>
    <row r="4269" spans="75:77" ht="12.75">
      <c r="BW4269"/>
      <c r="BX4269"/>
      <c r="BY4269"/>
    </row>
    <row r="4270" spans="75:77" ht="12.75">
      <c r="BW4270"/>
      <c r="BX4270"/>
      <c r="BY4270"/>
    </row>
    <row r="4271" spans="75:77" ht="12.75">
      <c r="BW4271"/>
      <c r="BX4271"/>
      <c r="BY4271"/>
    </row>
    <row r="4272" spans="75:77" ht="12.75">
      <c r="BW4272"/>
      <c r="BX4272"/>
      <c r="BY4272"/>
    </row>
    <row r="4273" spans="75:77" ht="12.75">
      <c r="BW4273"/>
      <c r="BX4273"/>
      <c r="BY4273"/>
    </row>
    <row r="4274" spans="75:77" ht="12.75">
      <c r="BW4274"/>
      <c r="BX4274"/>
      <c r="BY4274"/>
    </row>
    <row r="4275" spans="75:77" ht="12.75">
      <c r="BW4275"/>
      <c r="BX4275"/>
      <c r="BY4275"/>
    </row>
    <row r="4276" spans="75:77" ht="12.75">
      <c r="BW4276"/>
      <c r="BX4276"/>
      <c r="BY4276"/>
    </row>
    <row r="4277" spans="75:77" ht="12.75">
      <c r="BW4277"/>
      <c r="BX4277"/>
      <c r="BY4277"/>
    </row>
    <row r="4278" spans="75:77" ht="12.75">
      <c r="BW4278"/>
      <c r="BX4278"/>
      <c r="BY4278"/>
    </row>
    <row r="4279" spans="75:77" ht="12.75">
      <c r="BW4279"/>
      <c r="BX4279"/>
      <c r="BY4279"/>
    </row>
    <row r="4280" spans="75:77" ht="12.75">
      <c r="BW4280"/>
      <c r="BX4280"/>
      <c r="BY4280"/>
    </row>
    <row r="4281" spans="75:77" ht="12.75">
      <c r="BW4281"/>
      <c r="BX4281"/>
      <c r="BY4281"/>
    </row>
    <row r="4282" spans="75:77" ht="12.75">
      <c r="BW4282"/>
      <c r="BX4282"/>
      <c r="BY4282"/>
    </row>
    <row r="4283" spans="75:77" ht="12.75">
      <c r="BW4283"/>
      <c r="BX4283"/>
      <c r="BY4283"/>
    </row>
    <row r="4284" spans="75:77" ht="12.75">
      <c r="BW4284"/>
      <c r="BX4284"/>
      <c r="BY4284"/>
    </row>
    <row r="4285" spans="75:77" ht="12.75">
      <c r="BW4285"/>
      <c r="BX4285"/>
      <c r="BY4285"/>
    </row>
    <row r="4286" spans="75:77" ht="12.75">
      <c r="BW4286"/>
      <c r="BX4286"/>
      <c r="BY4286"/>
    </row>
    <row r="4287" spans="75:77" ht="12.75">
      <c r="BW4287"/>
      <c r="BX4287"/>
      <c r="BY4287"/>
    </row>
    <row r="4288" spans="75:77" ht="12.75">
      <c r="BW4288"/>
      <c r="BX4288"/>
      <c r="BY4288"/>
    </row>
    <row r="4289" spans="75:77" ht="12.75">
      <c r="BW4289"/>
      <c r="BX4289"/>
      <c r="BY4289"/>
    </row>
    <row r="4290" spans="75:77" ht="12.75">
      <c r="BW4290"/>
      <c r="BX4290"/>
      <c r="BY4290"/>
    </row>
    <row r="4291" spans="75:77" ht="12.75">
      <c r="BW4291"/>
      <c r="BX4291"/>
      <c r="BY4291"/>
    </row>
    <row r="4292" spans="75:77" ht="12.75">
      <c r="BW4292"/>
      <c r="BX4292"/>
      <c r="BY4292"/>
    </row>
    <row r="4293" spans="75:77" ht="12.75">
      <c r="BW4293"/>
      <c r="BX4293"/>
      <c r="BY4293"/>
    </row>
    <row r="4294" spans="75:77" ht="12.75">
      <c r="BW4294"/>
      <c r="BX4294"/>
      <c r="BY4294"/>
    </row>
    <row r="4295" spans="75:77" ht="12.75">
      <c r="BW4295"/>
      <c r="BX4295"/>
      <c r="BY4295"/>
    </row>
    <row r="4296" spans="75:77" ht="12.75">
      <c r="BW4296"/>
      <c r="BX4296"/>
      <c r="BY4296"/>
    </row>
    <row r="4297" spans="75:77" ht="12.75">
      <c r="BW4297"/>
      <c r="BX4297"/>
      <c r="BY4297"/>
    </row>
    <row r="4298" spans="75:77" ht="12.75">
      <c r="BW4298"/>
      <c r="BX4298"/>
      <c r="BY4298"/>
    </row>
    <row r="4299" spans="75:77" ht="12.75">
      <c r="BW4299"/>
      <c r="BX4299"/>
      <c r="BY4299"/>
    </row>
    <row r="4300" spans="75:77" ht="12.75">
      <c r="BW4300"/>
      <c r="BX4300"/>
      <c r="BY4300"/>
    </row>
    <row r="4301" spans="75:77" ht="12.75">
      <c r="BW4301"/>
      <c r="BX4301"/>
      <c r="BY4301"/>
    </row>
    <row r="4302" spans="75:77" ht="12.75">
      <c r="BW4302"/>
      <c r="BX4302"/>
      <c r="BY4302"/>
    </row>
    <row r="4303" spans="75:77" ht="12.75">
      <c r="BW4303"/>
      <c r="BX4303"/>
      <c r="BY4303"/>
    </row>
    <row r="4304" spans="75:77" ht="12.75">
      <c r="BW4304"/>
      <c r="BX4304"/>
      <c r="BY4304"/>
    </row>
    <row r="4305" spans="75:77" ht="12.75">
      <c r="BW4305"/>
      <c r="BX4305"/>
      <c r="BY4305"/>
    </row>
    <row r="4306" spans="75:77" ht="12.75">
      <c r="BW4306"/>
      <c r="BX4306"/>
      <c r="BY4306"/>
    </row>
    <row r="4307" spans="75:77" ht="12.75">
      <c r="BW4307"/>
      <c r="BX4307"/>
      <c r="BY4307"/>
    </row>
    <row r="4308" spans="75:77" ht="12.75">
      <c r="BW4308"/>
      <c r="BX4308"/>
      <c r="BY4308"/>
    </row>
    <row r="4309" spans="75:77" ht="12.75">
      <c r="BW4309"/>
      <c r="BX4309"/>
      <c r="BY4309"/>
    </row>
    <row r="4310" spans="75:77" ht="12.75">
      <c r="BW4310"/>
      <c r="BX4310"/>
      <c r="BY4310"/>
    </row>
    <row r="4311" spans="75:77" ht="12.75">
      <c r="BW4311"/>
      <c r="BX4311"/>
      <c r="BY4311"/>
    </row>
    <row r="4312" spans="75:77" ht="12.75">
      <c r="BW4312"/>
      <c r="BX4312"/>
      <c r="BY4312"/>
    </row>
    <row r="4313" spans="75:77" ht="12.75">
      <c r="BW4313"/>
      <c r="BX4313"/>
      <c r="BY4313"/>
    </row>
    <row r="4314" spans="75:77" ht="12.75">
      <c r="BW4314"/>
      <c r="BX4314"/>
      <c r="BY4314"/>
    </row>
    <row r="4315" spans="75:77" ht="12.75">
      <c r="BW4315"/>
      <c r="BX4315"/>
      <c r="BY4315"/>
    </row>
    <row r="4316" spans="75:77" ht="12.75">
      <c r="BW4316"/>
      <c r="BX4316"/>
      <c r="BY4316"/>
    </row>
    <row r="4317" spans="75:77" ht="12.75">
      <c r="BW4317"/>
      <c r="BX4317"/>
      <c r="BY4317"/>
    </row>
    <row r="4318" spans="75:77" ht="12.75">
      <c r="BW4318"/>
      <c r="BX4318"/>
      <c r="BY4318"/>
    </row>
    <row r="4319" spans="75:77" ht="12.75">
      <c r="BW4319"/>
      <c r="BX4319"/>
      <c r="BY4319"/>
    </row>
    <row r="4320" spans="75:77" ht="12.75">
      <c r="BW4320"/>
      <c r="BX4320"/>
      <c r="BY4320"/>
    </row>
    <row r="4321" spans="75:77" ht="12.75">
      <c r="BW4321"/>
      <c r="BX4321"/>
      <c r="BY4321"/>
    </row>
    <row r="4322" spans="75:77" ht="12.75">
      <c r="BW4322"/>
      <c r="BX4322"/>
      <c r="BY4322"/>
    </row>
    <row r="4323" spans="75:77" ht="12.75">
      <c r="BW4323"/>
      <c r="BX4323"/>
      <c r="BY4323"/>
    </row>
    <row r="4324" spans="75:77" ht="12.75">
      <c r="BW4324"/>
      <c r="BX4324"/>
      <c r="BY4324"/>
    </row>
    <row r="4325" spans="75:77" ht="12.75">
      <c r="BW4325"/>
      <c r="BX4325"/>
      <c r="BY4325"/>
    </row>
    <row r="4326" spans="75:77" ht="12.75">
      <c r="BW4326"/>
      <c r="BX4326"/>
      <c r="BY4326"/>
    </row>
    <row r="4327" spans="75:77" ht="12.75">
      <c r="BW4327"/>
      <c r="BX4327"/>
      <c r="BY4327"/>
    </row>
    <row r="4328" spans="75:77" ht="12.75">
      <c r="BW4328"/>
      <c r="BX4328"/>
      <c r="BY4328"/>
    </row>
    <row r="4329" spans="75:77" ht="12.75">
      <c r="BW4329"/>
      <c r="BX4329"/>
      <c r="BY4329"/>
    </row>
    <row r="4330" spans="75:77" ht="12.75">
      <c r="BW4330"/>
      <c r="BX4330"/>
      <c r="BY4330"/>
    </row>
    <row r="4331" spans="75:77" ht="12.75">
      <c r="BW4331"/>
      <c r="BX4331"/>
      <c r="BY4331"/>
    </row>
    <row r="4332" spans="75:77" ht="12.75">
      <c r="BW4332"/>
      <c r="BX4332"/>
      <c r="BY4332"/>
    </row>
    <row r="4333" spans="75:77" ht="12.75">
      <c r="BW4333"/>
      <c r="BX4333"/>
      <c r="BY4333"/>
    </row>
    <row r="4334" spans="75:77" ht="12.75">
      <c r="BW4334"/>
      <c r="BX4334"/>
      <c r="BY4334"/>
    </row>
    <row r="4335" spans="75:77" ht="12.75">
      <c r="BW4335"/>
      <c r="BX4335"/>
      <c r="BY4335"/>
    </row>
    <row r="4336" spans="75:77" ht="12.75">
      <c r="BW4336"/>
      <c r="BX4336"/>
      <c r="BY4336"/>
    </row>
    <row r="4337" spans="75:77" ht="12.75">
      <c r="BW4337"/>
      <c r="BX4337"/>
      <c r="BY4337"/>
    </row>
    <row r="4338" spans="75:77" ht="12.75">
      <c r="BW4338"/>
      <c r="BX4338"/>
      <c r="BY4338"/>
    </row>
    <row r="4339" spans="75:77" ht="12.75">
      <c r="BW4339"/>
      <c r="BX4339"/>
      <c r="BY4339"/>
    </row>
    <row r="4340" spans="75:77" ht="12.75">
      <c r="BW4340"/>
      <c r="BX4340"/>
      <c r="BY4340"/>
    </row>
    <row r="4341" spans="75:77" ht="12.75">
      <c r="BW4341"/>
      <c r="BX4341"/>
      <c r="BY4341"/>
    </row>
    <row r="4342" spans="75:77" ht="12.75">
      <c r="BW4342"/>
      <c r="BX4342"/>
      <c r="BY4342"/>
    </row>
    <row r="4343" spans="75:77" ht="12.75">
      <c r="BW4343"/>
      <c r="BX4343"/>
      <c r="BY4343"/>
    </row>
    <row r="4344" spans="75:77" ht="12.75">
      <c r="BW4344"/>
      <c r="BX4344"/>
      <c r="BY4344"/>
    </row>
    <row r="4345" spans="75:77" ht="12.75">
      <c r="BW4345"/>
      <c r="BX4345"/>
      <c r="BY4345"/>
    </row>
    <row r="4346" spans="75:77" ht="12.75">
      <c r="BW4346"/>
      <c r="BX4346"/>
      <c r="BY4346"/>
    </row>
    <row r="4347" spans="75:77" ht="12.75">
      <c r="BW4347"/>
      <c r="BX4347"/>
      <c r="BY4347"/>
    </row>
    <row r="4348" spans="75:77" ht="12.75">
      <c r="BW4348"/>
      <c r="BX4348"/>
      <c r="BY4348"/>
    </row>
    <row r="4349" spans="75:77" ht="12.75">
      <c r="BW4349"/>
      <c r="BX4349"/>
      <c r="BY4349"/>
    </row>
    <row r="4350" spans="75:77" ht="12.75">
      <c r="BW4350"/>
      <c r="BX4350"/>
      <c r="BY4350"/>
    </row>
    <row r="4351" spans="75:77" ht="12.75">
      <c r="BW4351"/>
      <c r="BX4351"/>
      <c r="BY4351"/>
    </row>
    <row r="4352" spans="75:77" ht="12.75">
      <c r="BW4352"/>
      <c r="BX4352"/>
      <c r="BY4352"/>
    </row>
    <row r="4353" spans="75:77" ht="12.75">
      <c r="BW4353"/>
      <c r="BX4353"/>
      <c r="BY4353"/>
    </row>
    <row r="4354" spans="75:77" ht="12.75">
      <c r="BW4354"/>
      <c r="BX4354"/>
      <c r="BY4354"/>
    </row>
    <row r="4355" spans="75:77" ht="12.75">
      <c r="BW4355"/>
      <c r="BX4355"/>
      <c r="BY4355"/>
    </row>
    <row r="4356" spans="75:77" ht="12.75">
      <c r="BW4356"/>
      <c r="BX4356"/>
      <c r="BY4356"/>
    </row>
    <row r="4357" spans="75:77" ht="12.75">
      <c r="BW4357"/>
      <c r="BX4357"/>
      <c r="BY4357"/>
    </row>
    <row r="4358" spans="75:77" ht="12.75">
      <c r="BW4358"/>
      <c r="BX4358"/>
      <c r="BY4358"/>
    </row>
    <row r="4359" spans="75:77" ht="12.75">
      <c r="BW4359"/>
      <c r="BX4359"/>
      <c r="BY4359"/>
    </row>
    <row r="4360" spans="75:77" ht="12.75">
      <c r="BW4360"/>
      <c r="BX4360"/>
      <c r="BY4360"/>
    </row>
    <row r="4361" spans="75:77" ht="12.75">
      <c r="BW4361"/>
      <c r="BX4361"/>
      <c r="BY4361"/>
    </row>
    <row r="4362" spans="75:77" ht="12.75">
      <c r="BW4362"/>
      <c r="BX4362"/>
      <c r="BY4362"/>
    </row>
    <row r="4363" spans="75:77" ht="12.75">
      <c r="BW4363"/>
      <c r="BX4363"/>
      <c r="BY4363"/>
    </row>
    <row r="4364" spans="75:77" ht="12.75">
      <c r="BW4364"/>
      <c r="BX4364"/>
      <c r="BY4364"/>
    </row>
    <row r="4365" spans="75:77" ht="12.75">
      <c r="BW4365"/>
      <c r="BX4365"/>
      <c r="BY4365"/>
    </row>
    <row r="4366" spans="75:77" ht="12.75">
      <c r="BW4366"/>
      <c r="BX4366"/>
      <c r="BY4366"/>
    </row>
    <row r="4367" spans="75:77" ht="12.75">
      <c r="BW4367"/>
      <c r="BX4367"/>
      <c r="BY4367"/>
    </row>
    <row r="4368" spans="75:77" ht="12.75">
      <c r="BW4368"/>
      <c r="BX4368"/>
      <c r="BY4368"/>
    </row>
    <row r="4369" spans="75:77" ht="12.75">
      <c r="BW4369"/>
      <c r="BX4369"/>
      <c r="BY4369"/>
    </row>
    <row r="4370" spans="75:77" ht="12.75">
      <c r="BW4370"/>
      <c r="BX4370"/>
      <c r="BY4370"/>
    </row>
    <row r="4371" spans="75:77" ht="12.75">
      <c r="BW4371"/>
      <c r="BX4371"/>
      <c r="BY4371"/>
    </row>
    <row r="4372" spans="75:77" ht="12.75">
      <c r="BW4372"/>
      <c r="BX4372"/>
      <c r="BY4372"/>
    </row>
    <row r="4373" spans="75:77" ht="12.75">
      <c r="BW4373"/>
      <c r="BX4373"/>
      <c r="BY4373"/>
    </row>
    <row r="4374" spans="75:77" ht="12.75">
      <c r="BW4374"/>
      <c r="BX4374"/>
      <c r="BY4374"/>
    </row>
    <row r="4375" spans="75:77" ht="12.75">
      <c r="BW4375"/>
      <c r="BX4375"/>
      <c r="BY4375"/>
    </row>
    <row r="4376" spans="75:77" ht="12.75">
      <c r="BW4376"/>
      <c r="BX4376"/>
      <c r="BY4376"/>
    </row>
    <row r="4377" spans="75:77" ht="12.75">
      <c r="BW4377"/>
      <c r="BX4377"/>
      <c r="BY4377"/>
    </row>
    <row r="4378" spans="75:77" ht="12.75">
      <c r="BW4378"/>
      <c r="BX4378"/>
      <c r="BY4378"/>
    </row>
    <row r="4379" spans="75:77" ht="12.75">
      <c r="BW4379"/>
      <c r="BX4379"/>
      <c r="BY4379"/>
    </row>
    <row r="4380" spans="75:77" ht="12.75">
      <c r="BW4380"/>
      <c r="BX4380"/>
      <c r="BY4380"/>
    </row>
    <row r="4381" spans="75:77" ht="12.75">
      <c r="BW4381"/>
      <c r="BX4381"/>
      <c r="BY4381"/>
    </row>
    <row r="4382" spans="75:77" ht="12.75">
      <c r="BW4382"/>
      <c r="BX4382"/>
      <c r="BY4382"/>
    </row>
    <row r="4383" spans="75:77" ht="12.75">
      <c r="BW4383"/>
      <c r="BX4383"/>
      <c r="BY4383"/>
    </row>
    <row r="4384" spans="75:77" ht="12.75">
      <c r="BW4384"/>
      <c r="BX4384"/>
      <c r="BY4384"/>
    </row>
    <row r="4385" spans="75:77" ht="12.75">
      <c r="BW4385"/>
      <c r="BX4385"/>
      <c r="BY4385"/>
    </row>
    <row r="4386" spans="75:77" ht="12.75">
      <c r="BW4386"/>
      <c r="BX4386"/>
      <c r="BY4386"/>
    </row>
    <row r="4387" spans="75:77" ht="12.75">
      <c r="BW4387"/>
      <c r="BX4387"/>
      <c r="BY4387"/>
    </row>
    <row r="4388" spans="75:77" ht="12.75">
      <c r="BW4388"/>
      <c r="BX4388"/>
      <c r="BY4388"/>
    </row>
    <row r="4389" spans="75:77" ht="12.75">
      <c r="BW4389"/>
      <c r="BX4389"/>
      <c r="BY4389"/>
    </row>
    <row r="4390" spans="75:77" ht="12.75">
      <c r="BW4390"/>
      <c r="BX4390"/>
      <c r="BY4390"/>
    </row>
    <row r="4391" spans="75:77" ht="12.75">
      <c r="BW4391"/>
      <c r="BX4391"/>
      <c r="BY4391"/>
    </row>
    <row r="4392" spans="75:77" ht="12.75">
      <c r="BW4392"/>
      <c r="BX4392"/>
      <c r="BY4392"/>
    </row>
    <row r="4393" spans="75:77" ht="12.75">
      <c r="BW4393"/>
      <c r="BX4393"/>
      <c r="BY4393"/>
    </row>
    <row r="4394" spans="75:77" ht="12.75">
      <c r="BW4394"/>
      <c r="BX4394"/>
      <c r="BY4394"/>
    </row>
    <row r="4395" spans="75:77" ht="12.75">
      <c r="BW4395"/>
      <c r="BX4395"/>
      <c r="BY4395"/>
    </row>
    <row r="4396" spans="75:77" ht="12.75">
      <c r="BW4396"/>
      <c r="BX4396"/>
      <c r="BY4396"/>
    </row>
    <row r="4397" spans="75:77" ht="12.75">
      <c r="BW4397"/>
      <c r="BX4397"/>
      <c r="BY4397"/>
    </row>
    <row r="4398" spans="75:77" ht="12.75">
      <c r="BW4398"/>
      <c r="BX4398"/>
      <c r="BY4398"/>
    </row>
    <row r="4399" spans="75:77" ht="12.75">
      <c r="BW4399"/>
      <c r="BX4399"/>
      <c r="BY4399"/>
    </row>
    <row r="4400" spans="75:77" ht="12.75">
      <c r="BW4400"/>
      <c r="BX4400"/>
      <c r="BY4400"/>
    </row>
    <row r="4401" spans="75:77" ht="12.75">
      <c r="BW4401"/>
      <c r="BX4401"/>
      <c r="BY4401"/>
    </row>
    <row r="4402" spans="75:77" ht="12.75">
      <c r="BW4402"/>
      <c r="BX4402"/>
      <c r="BY4402"/>
    </row>
    <row r="4403" spans="75:77" ht="12.75">
      <c r="BW4403"/>
      <c r="BX4403"/>
      <c r="BY4403"/>
    </row>
    <row r="4404" spans="75:77" ht="12.75">
      <c r="BW4404"/>
      <c r="BX4404"/>
      <c r="BY4404"/>
    </row>
    <row r="4405" spans="75:77" ht="12.75">
      <c r="BW4405"/>
      <c r="BX4405"/>
      <c r="BY4405"/>
    </row>
    <row r="4406" spans="75:77" ht="12.75">
      <c r="BW4406"/>
      <c r="BX4406"/>
      <c r="BY4406"/>
    </row>
    <row r="4407" spans="75:77" ht="12.75">
      <c r="BW4407"/>
      <c r="BX4407"/>
      <c r="BY4407"/>
    </row>
    <row r="4408" spans="75:77" ht="12.75">
      <c r="BW4408"/>
      <c r="BX4408"/>
      <c r="BY4408"/>
    </row>
    <row r="4409" spans="75:77" ht="12.75">
      <c r="BW4409"/>
      <c r="BX4409"/>
      <c r="BY4409"/>
    </row>
    <row r="4410" spans="75:77" ht="12.75">
      <c r="BW4410"/>
      <c r="BX4410"/>
      <c r="BY4410"/>
    </row>
    <row r="4411" spans="75:77" ht="12.75">
      <c r="BW4411"/>
      <c r="BX4411"/>
      <c r="BY4411"/>
    </row>
    <row r="4412" spans="75:77" ht="12.75">
      <c r="BW4412"/>
      <c r="BX4412"/>
      <c r="BY4412"/>
    </row>
    <row r="4413" spans="75:77" ht="12.75">
      <c r="BW4413"/>
      <c r="BX4413"/>
      <c r="BY4413"/>
    </row>
    <row r="4414" spans="75:77" ht="12.75">
      <c r="BW4414"/>
      <c r="BX4414"/>
      <c r="BY4414"/>
    </row>
    <row r="4415" spans="75:77" ht="12.75">
      <c r="BW4415"/>
      <c r="BX4415"/>
      <c r="BY4415"/>
    </row>
    <row r="4416" spans="75:77" ht="12.75">
      <c r="BW4416"/>
      <c r="BX4416"/>
      <c r="BY4416"/>
    </row>
    <row r="4417" spans="75:77" ht="12.75">
      <c r="BW4417"/>
      <c r="BX4417"/>
      <c r="BY4417"/>
    </row>
    <row r="4418" spans="75:77" ht="12.75">
      <c r="BW4418"/>
      <c r="BX4418"/>
      <c r="BY4418"/>
    </row>
    <row r="4419" spans="75:77" ht="12.75">
      <c r="BW4419"/>
      <c r="BX4419"/>
      <c r="BY4419"/>
    </row>
    <row r="4420" spans="75:77" ht="12.75">
      <c r="BW4420"/>
      <c r="BX4420"/>
      <c r="BY4420"/>
    </row>
    <row r="4421" spans="75:77" ht="12.75">
      <c r="BW4421"/>
      <c r="BX4421"/>
      <c r="BY4421"/>
    </row>
    <row r="4422" spans="75:77" ht="12.75">
      <c r="BW4422"/>
      <c r="BX4422"/>
      <c r="BY4422"/>
    </row>
    <row r="4423" spans="75:77" ht="12.75">
      <c r="BW4423"/>
      <c r="BX4423"/>
      <c r="BY4423"/>
    </row>
    <row r="4424" spans="75:77" ht="12.75">
      <c r="BW4424"/>
      <c r="BX4424"/>
      <c r="BY4424"/>
    </row>
    <row r="4425" spans="75:77" ht="12.75">
      <c r="BW4425"/>
      <c r="BX4425"/>
      <c r="BY4425"/>
    </row>
    <row r="4426" spans="75:77" ht="12.75">
      <c r="BW4426"/>
      <c r="BX4426"/>
      <c r="BY4426"/>
    </row>
    <row r="4427" spans="75:77" ht="12.75">
      <c r="BW4427"/>
      <c r="BX4427"/>
      <c r="BY4427"/>
    </row>
    <row r="4428" spans="75:77" ht="12.75">
      <c r="BW4428"/>
      <c r="BX4428"/>
      <c r="BY4428"/>
    </row>
    <row r="4429" spans="75:77" ht="12.75">
      <c r="BW4429"/>
      <c r="BX4429"/>
      <c r="BY4429"/>
    </row>
    <row r="4430" spans="75:77" ht="12.75">
      <c r="BW4430"/>
      <c r="BX4430"/>
      <c r="BY4430"/>
    </row>
    <row r="4431" spans="75:77" ht="12.75">
      <c r="BW4431"/>
      <c r="BX4431"/>
      <c r="BY4431"/>
    </row>
    <row r="4432" spans="75:77" ht="12.75">
      <c r="BW4432"/>
      <c r="BX4432"/>
      <c r="BY4432"/>
    </row>
    <row r="4433" spans="75:77" ht="12.75">
      <c r="BW4433"/>
      <c r="BX4433"/>
      <c r="BY4433"/>
    </row>
    <row r="4434" spans="75:77" ht="12.75">
      <c r="BW4434"/>
      <c r="BX4434"/>
      <c r="BY4434"/>
    </row>
    <row r="4435" spans="75:77" ht="12.75">
      <c r="BW4435"/>
      <c r="BX4435"/>
      <c r="BY4435"/>
    </row>
    <row r="4436" spans="75:77" ht="12.75">
      <c r="BW4436"/>
      <c r="BX4436"/>
      <c r="BY4436"/>
    </row>
    <row r="4437" spans="75:77" ht="12.75">
      <c r="BW4437"/>
      <c r="BX4437"/>
      <c r="BY4437"/>
    </row>
    <row r="4438" spans="75:77" ht="12.75">
      <c r="BW4438"/>
      <c r="BX4438"/>
      <c r="BY4438"/>
    </row>
    <row r="4439" spans="75:77" ht="12.75">
      <c r="BW4439"/>
      <c r="BX4439"/>
      <c r="BY4439"/>
    </row>
    <row r="4440" spans="75:77" ht="12.75">
      <c r="BW4440"/>
      <c r="BX4440"/>
      <c r="BY4440"/>
    </row>
    <row r="4441" spans="75:77" ht="12.75">
      <c r="BW4441"/>
      <c r="BX4441"/>
      <c r="BY4441"/>
    </row>
    <row r="4442" spans="75:77" ht="12.75">
      <c r="BW4442"/>
      <c r="BX4442"/>
      <c r="BY4442"/>
    </row>
    <row r="4443" spans="75:77" ht="12.75">
      <c r="BW4443"/>
      <c r="BX4443"/>
      <c r="BY4443"/>
    </row>
    <row r="4444" spans="75:77" ht="12.75">
      <c r="BW4444"/>
      <c r="BX4444"/>
      <c r="BY4444"/>
    </row>
    <row r="4445" spans="75:77" ht="12.75">
      <c r="BW4445"/>
      <c r="BX4445"/>
      <c r="BY4445"/>
    </row>
    <row r="4446" spans="75:77" ht="12.75">
      <c r="BW4446"/>
      <c r="BX4446"/>
      <c r="BY4446"/>
    </row>
    <row r="4447" spans="75:77" ht="12.75">
      <c r="BW4447"/>
      <c r="BX4447"/>
      <c r="BY4447"/>
    </row>
    <row r="4448" spans="75:77" ht="12.75">
      <c r="BW4448"/>
      <c r="BX4448"/>
      <c r="BY4448"/>
    </row>
    <row r="4449" spans="75:77" ht="12.75">
      <c r="BW4449"/>
      <c r="BX4449"/>
      <c r="BY4449"/>
    </row>
    <row r="4450" spans="75:77" ht="12.75">
      <c r="BW4450"/>
      <c r="BX4450"/>
      <c r="BY4450"/>
    </row>
    <row r="4451" spans="75:77" ht="12.75">
      <c r="BW4451"/>
      <c r="BX4451"/>
      <c r="BY4451"/>
    </row>
    <row r="4452" spans="75:77" ht="12.75">
      <c r="BW4452"/>
      <c r="BX4452"/>
      <c r="BY4452"/>
    </row>
    <row r="4453" spans="75:77" ht="12.75">
      <c r="BW4453"/>
      <c r="BX4453"/>
      <c r="BY4453"/>
    </row>
    <row r="4454" spans="75:77" ht="12.75">
      <c r="BW4454"/>
      <c r="BX4454"/>
      <c r="BY4454"/>
    </row>
    <row r="4455" spans="75:77" ht="12.75">
      <c r="BW4455"/>
      <c r="BX4455"/>
      <c r="BY4455"/>
    </row>
    <row r="4456" spans="75:77" ht="12.75">
      <c r="BW4456"/>
      <c r="BX4456"/>
      <c r="BY4456"/>
    </row>
    <row r="4457" spans="75:77" ht="12.75">
      <c r="BW4457"/>
      <c r="BX4457"/>
      <c r="BY4457"/>
    </row>
    <row r="4458" spans="75:77" ht="12.75">
      <c r="BW4458"/>
      <c r="BX4458"/>
      <c r="BY4458"/>
    </row>
    <row r="4459" spans="75:77" ht="12.75">
      <c r="BW4459"/>
      <c r="BX4459"/>
      <c r="BY4459"/>
    </row>
    <row r="4460" spans="75:77" ht="12.75">
      <c r="BW4460"/>
      <c r="BX4460"/>
      <c r="BY4460"/>
    </row>
    <row r="4461" spans="75:77" ht="12.75">
      <c r="BW4461"/>
      <c r="BX4461"/>
      <c r="BY4461"/>
    </row>
    <row r="4462" spans="75:77" ht="12.75">
      <c r="BW4462"/>
      <c r="BX4462"/>
      <c r="BY4462"/>
    </row>
    <row r="4463" spans="75:77" ht="12.75">
      <c r="BW4463"/>
      <c r="BX4463"/>
      <c r="BY4463"/>
    </row>
    <row r="4464" spans="75:77" ht="12.75">
      <c r="BW4464"/>
      <c r="BX4464"/>
      <c r="BY4464"/>
    </row>
    <row r="4465" spans="75:77" ht="12.75">
      <c r="BW4465"/>
      <c r="BX4465"/>
      <c r="BY4465"/>
    </row>
    <row r="4466" spans="75:77" ht="12.75">
      <c r="BW4466"/>
      <c r="BX4466"/>
      <c r="BY4466"/>
    </row>
    <row r="4467" spans="75:77" ht="12.75">
      <c r="BW4467"/>
      <c r="BX4467"/>
      <c r="BY4467"/>
    </row>
    <row r="4468" spans="75:77" ht="12.75">
      <c r="BW4468"/>
      <c r="BX4468"/>
      <c r="BY4468"/>
    </row>
    <row r="4469" spans="75:77" ht="12.75">
      <c r="BW4469"/>
      <c r="BX4469"/>
      <c r="BY4469"/>
    </row>
    <row r="4470" spans="75:77" ht="12.75">
      <c r="BW4470"/>
      <c r="BX4470"/>
      <c r="BY4470"/>
    </row>
    <row r="4471" spans="75:77" ht="12.75">
      <c r="BW4471"/>
      <c r="BX4471"/>
      <c r="BY4471"/>
    </row>
    <row r="4472" spans="75:77" ht="12.75">
      <c r="BW4472"/>
      <c r="BX4472"/>
      <c r="BY4472"/>
    </row>
    <row r="4473" spans="75:77" ht="12.75">
      <c r="BW4473"/>
      <c r="BX4473"/>
      <c r="BY4473"/>
    </row>
    <row r="4474" spans="75:77" ht="12.75">
      <c r="BW4474"/>
      <c r="BX4474"/>
      <c r="BY4474"/>
    </row>
    <row r="4475" spans="75:77" ht="12.75">
      <c r="BW4475"/>
      <c r="BX4475"/>
      <c r="BY4475"/>
    </row>
    <row r="4476" spans="75:77" ht="12.75">
      <c r="BW4476"/>
      <c r="BX4476"/>
      <c r="BY4476"/>
    </row>
    <row r="4477" spans="75:77" ht="12.75">
      <c r="BW4477"/>
      <c r="BX4477"/>
      <c r="BY4477"/>
    </row>
    <row r="4478" spans="75:77" ht="12.75">
      <c r="BW4478"/>
      <c r="BX4478"/>
      <c r="BY4478"/>
    </row>
    <row r="4479" spans="75:77" ht="12.75">
      <c r="BW4479"/>
      <c r="BX4479"/>
      <c r="BY4479"/>
    </row>
    <row r="4480" spans="75:77" ht="12.75">
      <c r="BW4480"/>
      <c r="BX4480"/>
      <c r="BY4480"/>
    </row>
    <row r="4481" spans="75:77" ht="12.75">
      <c r="BW4481"/>
      <c r="BX4481"/>
      <c r="BY4481"/>
    </row>
    <row r="4482" spans="75:77" ht="12.75">
      <c r="BW4482"/>
      <c r="BX4482"/>
      <c r="BY4482"/>
    </row>
    <row r="4483" spans="75:77" ht="12.75">
      <c r="BW4483"/>
      <c r="BX4483"/>
      <c r="BY4483"/>
    </row>
    <row r="4484" spans="75:77" ht="12.75">
      <c r="BW4484"/>
      <c r="BX4484"/>
      <c r="BY4484"/>
    </row>
    <row r="4485" spans="75:77" ht="12.75">
      <c r="BW4485"/>
      <c r="BX4485"/>
      <c r="BY4485"/>
    </row>
    <row r="4486" spans="75:77" ht="12.75">
      <c r="BW4486"/>
      <c r="BX4486"/>
      <c r="BY4486"/>
    </row>
    <row r="4487" spans="75:77" ht="12.75">
      <c r="BW4487"/>
      <c r="BX4487"/>
      <c r="BY4487"/>
    </row>
    <row r="4488" spans="75:77" ht="12.75">
      <c r="BW4488"/>
      <c r="BX4488"/>
      <c r="BY4488"/>
    </row>
    <row r="4489" spans="75:77" ht="12.75">
      <c r="BW4489"/>
      <c r="BX4489"/>
      <c r="BY4489"/>
    </row>
    <row r="4490" spans="75:77" ht="12.75">
      <c r="BW4490"/>
      <c r="BX4490"/>
      <c r="BY4490"/>
    </row>
    <row r="4491" spans="75:77" ht="12.75">
      <c r="BW4491"/>
      <c r="BX4491"/>
      <c r="BY4491"/>
    </row>
    <row r="4492" spans="75:77" ht="12.75">
      <c r="BW4492"/>
      <c r="BX4492"/>
      <c r="BY4492"/>
    </row>
    <row r="4493" spans="75:77" ht="12.75">
      <c r="BW4493"/>
      <c r="BX4493"/>
      <c r="BY4493"/>
    </row>
    <row r="4494" spans="75:77" ht="12.75">
      <c r="BW4494"/>
      <c r="BX4494"/>
      <c r="BY4494"/>
    </row>
    <row r="4495" spans="75:77" ht="12.75">
      <c r="BW4495"/>
      <c r="BX4495"/>
      <c r="BY4495"/>
    </row>
    <row r="4496" spans="75:77" ht="12.75">
      <c r="BW4496"/>
      <c r="BX4496"/>
      <c r="BY4496"/>
    </row>
    <row r="4497" spans="75:77" ht="12.75">
      <c r="BW4497"/>
      <c r="BX4497"/>
      <c r="BY4497"/>
    </row>
    <row r="4498" spans="75:77" ht="12.75">
      <c r="BW4498"/>
      <c r="BX4498"/>
      <c r="BY4498"/>
    </row>
    <row r="4499" spans="75:77" ht="12.75">
      <c r="BW4499"/>
      <c r="BX4499"/>
      <c r="BY4499"/>
    </row>
    <row r="4500" spans="75:77" ht="12.75">
      <c r="BW4500"/>
      <c r="BX4500"/>
      <c r="BY4500"/>
    </row>
    <row r="4501" spans="75:77" ht="12.75">
      <c r="BW4501"/>
      <c r="BX4501"/>
      <c r="BY4501"/>
    </row>
    <row r="4502" spans="75:77" ht="12.75">
      <c r="BW4502"/>
      <c r="BX4502"/>
      <c r="BY4502"/>
    </row>
    <row r="4503" spans="75:77" ht="12.75">
      <c r="BW4503"/>
      <c r="BX4503"/>
      <c r="BY4503"/>
    </row>
    <row r="4504" spans="75:77" ht="12.75">
      <c r="BW4504"/>
      <c r="BX4504"/>
      <c r="BY4504"/>
    </row>
    <row r="4505" spans="75:77" ht="12.75">
      <c r="BW4505"/>
      <c r="BX4505"/>
      <c r="BY4505"/>
    </row>
    <row r="4506" spans="75:77" ht="12.75">
      <c r="BW4506"/>
      <c r="BX4506"/>
      <c r="BY4506"/>
    </row>
    <row r="4507" spans="75:77" ht="12.75">
      <c r="BW4507"/>
      <c r="BX4507"/>
      <c r="BY4507"/>
    </row>
    <row r="4508" spans="75:77" ht="12.75">
      <c r="BW4508"/>
      <c r="BX4508"/>
      <c r="BY4508"/>
    </row>
    <row r="4509" spans="75:77" ht="12.75">
      <c r="BW4509"/>
      <c r="BX4509"/>
      <c r="BY4509"/>
    </row>
    <row r="4510" spans="75:77" ht="12.75">
      <c r="BW4510"/>
      <c r="BX4510"/>
      <c r="BY4510"/>
    </row>
    <row r="4511" spans="75:77" ht="12.75">
      <c r="BW4511"/>
      <c r="BX4511"/>
      <c r="BY4511"/>
    </row>
    <row r="4512" spans="75:77" ht="12.75">
      <c r="BW4512"/>
      <c r="BX4512"/>
      <c r="BY4512"/>
    </row>
    <row r="4513" spans="75:77" ht="12.75">
      <c r="BW4513"/>
      <c r="BX4513"/>
      <c r="BY4513"/>
    </row>
    <row r="4514" spans="75:77" ht="12.75">
      <c r="BW4514"/>
      <c r="BX4514"/>
      <c r="BY4514"/>
    </row>
    <row r="4515" spans="75:77" ht="12.75">
      <c r="BW4515"/>
      <c r="BX4515"/>
      <c r="BY4515"/>
    </row>
    <row r="4516" spans="75:77" ht="12.75">
      <c r="BW4516"/>
      <c r="BX4516"/>
      <c r="BY4516"/>
    </row>
    <row r="4517" spans="75:77" ht="12.75">
      <c r="BW4517"/>
      <c r="BX4517"/>
      <c r="BY4517"/>
    </row>
    <row r="4518" spans="75:77" ht="12.75">
      <c r="BW4518"/>
      <c r="BX4518"/>
      <c r="BY4518"/>
    </row>
    <row r="4519" spans="75:77" ht="12.75">
      <c r="BW4519"/>
      <c r="BX4519"/>
      <c r="BY4519"/>
    </row>
    <row r="4520" spans="75:77" ht="12.75">
      <c r="BW4520"/>
      <c r="BX4520"/>
      <c r="BY4520"/>
    </row>
    <row r="4521" spans="75:77" ht="12.75">
      <c r="BW4521"/>
      <c r="BX4521"/>
      <c r="BY4521"/>
    </row>
    <row r="4522" spans="75:77" ht="12.75">
      <c r="BW4522"/>
      <c r="BX4522"/>
      <c r="BY4522"/>
    </row>
    <row r="4523" spans="75:77" ht="12.75">
      <c r="BW4523"/>
      <c r="BX4523"/>
      <c r="BY4523"/>
    </row>
    <row r="4524" spans="75:77" ht="12.75">
      <c r="BW4524"/>
      <c r="BX4524"/>
      <c r="BY4524"/>
    </row>
    <row r="4525" spans="75:77" ht="12.75">
      <c r="BW4525"/>
      <c r="BX4525"/>
      <c r="BY4525"/>
    </row>
    <row r="4526" spans="75:77" ht="12.75">
      <c r="BW4526"/>
      <c r="BX4526"/>
      <c r="BY4526"/>
    </row>
    <row r="4527" spans="75:77" ht="12.75">
      <c r="BW4527"/>
      <c r="BX4527"/>
      <c r="BY4527"/>
    </row>
    <row r="4528" spans="75:77" ht="12.75">
      <c r="BW4528"/>
      <c r="BX4528"/>
      <c r="BY4528"/>
    </row>
    <row r="4529" spans="75:77" ht="12.75">
      <c r="BW4529"/>
      <c r="BX4529"/>
      <c r="BY4529"/>
    </row>
    <row r="4530" spans="75:77" ht="12.75">
      <c r="BW4530"/>
      <c r="BX4530"/>
      <c r="BY4530"/>
    </row>
    <row r="4531" spans="75:77" ht="12.75">
      <c r="BW4531"/>
      <c r="BX4531"/>
      <c r="BY4531"/>
    </row>
    <row r="4532" spans="75:77" ht="12.75">
      <c r="BW4532"/>
      <c r="BX4532"/>
      <c r="BY4532"/>
    </row>
    <row r="4533" spans="75:77" ht="12.75">
      <c r="BW4533"/>
      <c r="BX4533"/>
      <c r="BY4533"/>
    </row>
    <row r="4534" spans="75:77" ht="12.75">
      <c r="BW4534"/>
      <c r="BX4534"/>
      <c r="BY4534"/>
    </row>
    <row r="4535" spans="75:77" ht="12.75">
      <c r="BW4535"/>
      <c r="BX4535"/>
      <c r="BY4535"/>
    </row>
    <row r="4536" spans="75:77" ht="12.75">
      <c r="BW4536"/>
      <c r="BX4536"/>
      <c r="BY4536"/>
    </row>
    <row r="4537" spans="75:77" ht="12.75">
      <c r="BW4537"/>
      <c r="BX4537"/>
      <c r="BY4537"/>
    </row>
    <row r="4538" spans="75:77" ht="12.75">
      <c r="BW4538"/>
      <c r="BX4538"/>
      <c r="BY4538"/>
    </row>
    <row r="4539" spans="75:77" ht="12.75">
      <c r="BW4539"/>
      <c r="BX4539"/>
      <c r="BY4539"/>
    </row>
    <row r="4540" spans="75:77" ht="12.75">
      <c r="BW4540"/>
      <c r="BX4540"/>
      <c r="BY4540"/>
    </row>
    <row r="4541" spans="75:77" ht="12.75">
      <c r="BW4541"/>
      <c r="BX4541"/>
      <c r="BY4541"/>
    </row>
    <row r="4542" spans="75:77" ht="12.75">
      <c r="BW4542"/>
      <c r="BX4542"/>
      <c r="BY4542"/>
    </row>
    <row r="4543" spans="75:77" ht="12.75">
      <c r="BW4543"/>
      <c r="BX4543"/>
      <c r="BY4543"/>
    </row>
    <row r="4544" spans="75:77" ht="12.75">
      <c r="BW4544"/>
      <c r="BX4544"/>
      <c r="BY4544"/>
    </row>
    <row r="4545" spans="75:77" ht="12.75">
      <c r="BW4545"/>
      <c r="BX4545"/>
      <c r="BY4545"/>
    </row>
    <row r="4546" spans="75:77" ht="12.75">
      <c r="BW4546"/>
      <c r="BX4546"/>
      <c r="BY4546"/>
    </row>
    <row r="4547" spans="75:77" ht="12.75">
      <c r="BW4547"/>
      <c r="BX4547"/>
      <c r="BY4547"/>
    </row>
    <row r="4548" spans="75:77" ht="12.75">
      <c r="BW4548"/>
      <c r="BX4548"/>
      <c r="BY4548"/>
    </row>
    <row r="4549" spans="75:77" ht="12.75">
      <c r="BW4549"/>
      <c r="BX4549"/>
      <c r="BY4549"/>
    </row>
    <row r="4550" spans="75:77" ht="12.75">
      <c r="BW4550"/>
      <c r="BX4550"/>
      <c r="BY4550"/>
    </row>
    <row r="4551" spans="75:77" ht="12.75">
      <c r="BW4551"/>
      <c r="BX4551"/>
      <c r="BY4551"/>
    </row>
    <row r="4552" spans="75:77" ht="12.75">
      <c r="BW4552"/>
      <c r="BX4552"/>
      <c r="BY4552"/>
    </row>
    <row r="4553" spans="75:77" ht="12.75">
      <c r="BW4553"/>
      <c r="BX4553"/>
      <c r="BY4553"/>
    </row>
    <row r="4554" spans="75:77" ht="12.75">
      <c r="BW4554"/>
      <c r="BX4554"/>
      <c r="BY4554"/>
    </row>
    <row r="4555" spans="75:77" ht="12.75">
      <c r="BW4555"/>
      <c r="BX4555"/>
      <c r="BY4555"/>
    </row>
    <row r="4556" spans="75:77" ht="12.75">
      <c r="BW4556"/>
      <c r="BX4556"/>
      <c r="BY4556"/>
    </row>
    <row r="4557" spans="75:77" ht="12.75">
      <c r="BW4557"/>
      <c r="BX4557"/>
      <c r="BY4557"/>
    </row>
    <row r="4558" spans="75:77" ht="12.75">
      <c r="BW4558"/>
      <c r="BX4558"/>
      <c r="BY4558"/>
    </row>
    <row r="4559" spans="75:77" ht="12.75">
      <c r="BW4559"/>
      <c r="BX4559"/>
      <c r="BY4559"/>
    </row>
    <row r="4560" spans="75:77" ht="12.75">
      <c r="BW4560"/>
      <c r="BX4560"/>
      <c r="BY4560"/>
    </row>
    <row r="4561" spans="75:77" ht="12.75">
      <c r="BW4561"/>
      <c r="BX4561"/>
      <c r="BY4561"/>
    </row>
    <row r="4562" spans="75:77" ht="12.75">
      <c r="BW4562"/>
      <c r="BX4562"/>
      <c r="BY4562"/>
    </row>
    <row r="4563" spans="75:77" ht="12.75">
      <c r="BW4563"/>
      <c r="BX4563"/>
      <c r="BY4563"/>
    </row>
    <row r="4564" spans="75:77" ht="12.75">
      <c r="BW4564"/>
      <c r="BX4564"/>
      <c r="BY4564"/>
    </row>
    <row r="4565" spans="75:77" ht="12.75">
      <c r="BW4565"/>
      <c r="BX4565"/>
      <c r="BY4565"/>
    </row>
    <row r="4566" spans="75:77" ht="12.75">
      <c r="BW4566"/>
      <c r="BX4566"/>
      <c r="BY4566"/>
    </row>
    <row r="4567" spans="75:77" ht="12.75">
      <c r="BW4567"/>
      <c r="BX4567"/>
      <c r="BY4567"/>
    </row>
    <row r="4568" spans="75:77" ht="12.75">
      <c r="BW4568"/>
      <c r="BX4568"/>
      <c r="BY4568"/>
    </row>
    <row r="4569" spans="75:77" ht="12.75">
      <c r="BW4569"/>
      <c r="BX4569"/>
      <c r="BY4569"/>
    </row>
    <row r="4570" spans="75:77" ht="12.75">
      <c r="BW4570"/>
      <c r="BX4570"/>
      <c r="BY4570"/>
    </row>
    <row r="4571" spans="75:77" ht="12.75">
      <c r="BW4571"/>
      <c r="BX4571"/>
      <c r="BY4571"/>
    </row>
    <row r="4572" spans="75:77" ht="12.75">
      <c r="BW4572"/>
      <c r="BX4572"/>
      <c r="BY4572"/>
    </row>
    <row r="4573" spans="75:77" ht="12.75">
      <c r="BW4573"/>
      <c r="BX4573"/>
      <c r="BY4573"/>
    </row>
    <row r="4574" spans="75:77" ht="12.75">
      <c r="BW4574"/>
      <c r="BX4574"/>
      <c r="BY4574"/>
    </row>
    <row r="4575" spans="75:77" ht="12.75">
      <c r="BW4575"/>
      <c r="BX4575"/>
      <c r="BY4575"/>
    </row>
    <row r="4576" spans="75:77" ht="12.75">
      <c r="BW4576"/>
      <c r="BX4576"/>
      <c r="BY4576"/>
    </row>
    <row r="4577" spans="75:77" ht="12.75">
      <c r="BW4577"/>
      <c r="BX4577"/>
      <c r="BY4577"/>
    </row>
    <row r="4578" spans="75:77" ht="12.75">
      <c r="BW4578"/>
      <c r="BX4578"/>
      <c r="BY4578"/>
    </row>
    <row r="4579" spans="75:77" ht="12.75">
      <c r="BW4579"/>
      <c r="BX4579"/>
      <c r="BY4579"/>
    </row>
    <row r="4580" spans="75:77" ht="12.75">
      <c r="BW4580"/>
      <c r="BX4580"/>
      <c r="BY4580"/>
    </row>
    <row r="4581" spans="75:77" ht="12.75">
      <c r="BW4581"/>
      <c r="BX4581"/>
      <c r="BY4581"/>
    </row>
    <row r="4582" spans="75:77" ht="12.75">
      <c r="BW4582"/>
      <c r="BX4582"/>
      <c r="BY4582"/>
    </row>
    <row r="4583" spans="75:77" ht="12.75">
      <c r="BW4583"/>
      <c r="BX4583"/>
      <c r="BY4583"/>
    </row>
    <row r="4584" spans="75:77" ht="12.75">
      <c r="BW4584"/>
      <c r="BX4584"/>
      <c r="BY4584"/>
    </row>
    <row r="4585" spans="75:77" ht="12.75">
      <c r="BW4585"/>
      <c r="BX4585"/>
      <c r="BY4585"/>
    </row>
    <row r="4586" spans="75:77" ht="12.75">
      <c r="BW4586"/>
      <c r="BX4586"/>
      <c r="BY4586"/>
    </row>
    <row r="4587" spans="75:77" ht="12.75">
      <c r="BW4587"/>
      <c r="BX4587"/>
      <c r="BY4587"/>
    </row>
    <row r="4588" spans="75:77" ht="12.75">
      <c r="BW4588"/>
      <c r="BX4588"/>
      <c r="BY4588"/>
    </row>
    <row r="4589" spans="75:77" ht="12.75">
      <c r="BW4589"/>
      <c r="BX4589"/>
      <c r="BY4589"/>
    </row>
    <row r="4590" spans="75:77" ht="12.75">
      <c r="BW4590"/>
      <c r="BX4590"/>
      <c r="BY4590"/>
    </row>
    <row r="4591" spans="75:77" ht="12.75">
      <c r="BW4591"/>
      <c r="BX4591"/>
      <c r="BY4591"/>
    </row>
    <row r="4592" spans="75:77" ht="12.75">
      <c r="BW4592"/>
      <c r="BX4592"/>
      <c r="BY4592"/>
    </row>
    <row r="4593" spans="75:77" ht="12.75">
      <c r="BW4593"/>
      <c r="BX4593"/>
      <c r="BY4593"/>
    </row>
    <row r="4594" spans="75:77" ht="12.75">
      <c r="BW4594"/>
      <c r="BX4594"/>
      <c r="BY4594"/>
    </row>
    <row r="4595" spans="75:77" ht="12.75">
      <c r="BW4595"/>
      <c r="BX4595"/>
      <c r="BY4595"/>
    </row>
    <row r="4596" spans="75:77" ht="12.75">
      <c r="BW4596"/>
      <c r="BX4596"/>
      <c r="BY4596"/>
    </row>
    <row r="4597" spans="75:77" ht="12.75">
      <c r="BW4597"/>
      <c r="BX4597"/>
      <c r="BY4597"/>
    </row>
    <row r="4598" spans="75:77" ht="12.75">
      <c r="BW4598"/>
      <c r="BX4598"/>
      <c r="BY4598"/>
    </row>
    <row r="4599" spans="75:77" ht="12.75">
      <c r="BW4599"/>
      <c r="BX4599"/>
      <c r="BY4599"/>
    </row>
    <row r="4600" spans="75:77" ht="12.75">
      <c r="BW4600"/>
      <c r="BX4600"/>
      <c r="BY4600"/>
    </row>
    <row r="4601" spans="75:77" ht="12.75">
      <c r="BW4601"/>
      <c r="BX4601"/>
      <c r="BY4601"/>
    </row>
    <row r="4602" spans="75:77" ht="12.75">
      <c r="BW4602"/>
      <c r="BX4602"/>
      <c r="BY4602"/>
    </row>
    <row r="4603" spans="75:77" ht="12.75">
      <c r="BW4603"/>
      <c r="BX4603"/>
      <c r="BY4603"/>
    </row>
    <row r="4604" spans="75:77" ht="12.75">
      <c r="BW4604"/>
      <c r="BX4604"/>
      <c r="BY4604"/>
    </row>
    <row r="4605" spans="75:77" ht="12.75">
      <c r="BW4605"/>
      <c r="BX4605"/>
      <c r="BY4605"/>
    </row>
    <row r="4606" spans="75:77" ht="12.75">
      <c r="BW4606"/>
      <c r="BX4606"/>
      <c r="BY4606"/>
    </row>
    <row r="4607" spans="75:77" ht="12.75">
      <c r="BW4607"/>
      <c r="BX4607"/>
      <c r="BY4607"/>
    </row>
    <row r="4608" spans="75:77" ht="12.75">
      <c r="BW4608"/>
      <c r="BX4608"/>
      <c r="BY4608"/>
    </row>
    <row r="4609" spans="75:77" ht="12.75">
      <c r="BW4609"/>
      <c r="BX4609"/>
      <c r="BY4609"/>
    </row>
    <row r="4610" spans="75:77" ht="12.75">
      <c r="BW4610"/>
      <c r="BX4610"/>
      <c r="BY4610"/>
    </row>
    <row r="4611" spans="75:77" ht="12.75">
      <c r="BW4611"/>
      <c r="BX4611"/>
      <c r="BY4611"/>
    </row>
    <row r="4612" spans="75:77" ht="12.75">
      <c r="BW4612"/>
      <c r="BX4612"/>
      <c r="BY4612"/>
    </row>
    <row r="4613" spans="75:77" ht="12.75">
      <c r="BW4613"/>
      <c r="BX4613"/>
      <c r="BY4613"/>
    </row>
    <row r="4614" spans="75:77" ht="12.75">
      <c r="BW4614"/>
      <c r="BX4614"/>
      <c r="BY4614"/>
    </row>
    <row r="4615" spans="75:77" ht="12.75">
      <c r="BW4615"/>
      <c r="BX4615"/>
      <c r="BY4615"/>
    </row>
    <row r="4616" spans="75:77" ht="12.75">
      <c r="BW4616"/>
      <c r="BX4616"/>
      <c r="BY4616"/>
    </row>
    <row r="4617" spans="75:77" ht="12.75">
      <c r="BW4617"/>
      <c r="BX4617"/>
      <c r="BY4617"/>
    </row>
    <row r="4618" spans="75:77" ht="12.75">
      <c r="BW4618"/>
      <c r="BX4618"/>
      <c r="BY4618"/>
    </row>
    <row r="4619" spans="75:77" ht="12.75">
      <c r="BW4619"/>
      <c r="BX4619"/>
      <c r="BY4619"/>
    </row>
    <row r="4620" spans="75:77" ht="12.75">
      <c r="BW4620"/>
      <c r="BX4620"/>
      <c r="BY4620"/>
    </row>
    <row r="4621" spans="75:77" ht="12.75">
      <c r="BW4621"/>
      <c r="BX4621"/>
      <c r="BY4621"/>
    </row>
    <row r="4622" spans="75:77" ht="12.75">
      <c r="BW4622"/>
      <c r="BX4622"/>
      <c r="BY4622"/>
    </row>
    <row r="4623" spans="75:77" ht="12.75">
      <c r="BW4623"/>
      <c r="BX4623"/>
      <c r="BY4623"/>
    </row>
    <row r="4624" spans="75:77" ht="12.75">
      <c r="BW4624"/>
      <c r="BX4624"/>
      <c r="BY4624"/>
    </row>
    <row r="4625" spans="75:77" ht="12.75">
      <c r="BW4625"/>
      <c r="BX4625"/>
      <c r="BY4625"/>
    </row>
    <row r="4626" spans="75:77" ht="12.75">
      <c r="BW4626"/>
      <c r="BX4626"/>
      <c r="BY4626"/>
    </row>
    <row r="4627" spans="75:77" ht="12.75">
      <c r="BW4627"/>
      <c r="BX4627"/>
      <c r="BY4627"/>
    </row>
    <row r="4628" spans="75:77" ht="12.75">
      <c r="BW4628"/>
      <c r="BX4628"/>
      <c r="BY4628"/>
    </row>
    <row r="4629" spans="75:77" ht="12.75">
      <c r="BW4629"/>
      <c r="BX4629"/>
      <c r="BY4629"/>
    </row>
    <row r="4630" spans="75:77" ht="12.75">
      <c r="BW4630"/>
      <c r="BX4630"/>
      <c r="BY4630"/>
    </row>
    <row r="4631" spans="75:77" ht="12.75">
      <c r="BW4631"/>
      <c r="BX4631"/>
      <c r="BY4631"/>
    </row>
    <row r="4632" spans="75:77" ht="12.75">
      <c r="BW4632"/>
      <c r="BX4632"/>
      <c r="BY4632"/>
    </row>
    <row r="4633" spans="75:77" ht="12.75">
      <c r="BW4633"/>
      <c r="BX4633"/>
      <c r="BY4633"/>
    </row>
    <row r="4634" spans="75:77" ht="12.75">
      <c r="BW4634"/>
      <c r="BX4634"/>
      <c r="BY4634"/>
    </row>
    <row r="4635" spans="75:77" ht="12.75">
      <c r="BW4635"/>
      <c r="BX4635"/>
      <c r="BY4635"/>
    </row>
    <row r="4636" spans="75:77" ht="12.75">
      <c r="BW4636"/>
      <c r="BX4636"/>
      <c r="BY4636"/>
    </row>
    <row r="4637" spans="75:77" ht="12.75">
      <c r="BW4637"/>
      <c r="BX4637"/>
      <c r="BY4637"/>
    </row>
    <row r="4638" spans="75:77" ht="12.75">
      <c r="BW4638"/>
      <c r="BX4638"/>
      <c r="BY4638"/>
    </row>
    <row r="4639" spans="75:77" ht="12.75">
      <c r="BW4639"/>
      <c r="BX4639"/>
      <c r="BY4639"/>
    </row>
    <row r="4640" spans="75:77" ht="12.75">
      <c r="BW4640"/>
      <c r="BX4640"/>
      <c r="BY4640"/>
    </row>
    <row r="4641" spans="75:77" ht="12.75">
      <c r="BW4641"/>
      <c r="BX4641"/>
      <c r="BY4641"/>
    </row>
    <row r="4642" spans="75:77" ht="12.75">
      <c r="BW4642"/>
      <c r="BX4642"/>
      <c r="BY4642"/>
    </row>
    <row r="4643" spans="75:77" ht="12.75">
      <c r="BW4643"/>
      <c r="BX4643"/>
      <c r="BY4643"/>
    </row>
    <row r="4644" spans="75:77" ht="12.75">
      <c r="BW4644"/>
      <c r="BX4644"/>
      <c r="BY4644"/>
    </row>
    <row r="4645" spans="75:77" ht="12.75">
      <c r="BW4645"/>
      <c r="BX4645"/>
      <c r="BY4645"/>
    </row>
    <row r="4646" spans="75:77" ht="12.75">
      <c r="BW4646"/>
      <c r="BX4646"/>
      <c r="BY4646"/>
    </row>
    <row r="4647" spans="75:77" ht="12.75">
      <c r="BW4647"/>
      <c r="BX4647"/>
      <c r="BY4647"/>
    </row>
    <row r="4648" spans="75:77" ht="12.75">
      <c r="BW4648"/>
      <c r="BX4648"/>
      <c r="BY4648"/>
    </row>
    <row r="4649" spans="75:77" ht="12.75">
      <c r="BW4649"/>
      <c r="BX4649"/>
      <c r="BY4649"/>
    </row>
    <row r="4650" spans="75:77" ht="12.75">
      <c r="BW4650"/>
      <c r="BX4650"/>
      <c r="BY4650"/>
    </row>
    <row r="4651" spans="75:77" ht="12.75">
      <c r="BW4651"/>
      <c r="BX4651"/>
      <c r="BY4651"/>
    </row>
    <row r="4652" spans="75:77" ht="12.75">
      <c r="BW4652"/>
      <c r="BX4652"/>
      <c r="BY4652"/>
    </row>
    <row r="4653" spans="75:77" ht="12.75">
      <c r="BW4653"/>
      <c r="BX4653"/>
      <c r="BY4653"/>
    </row>
    <row r="4654" spans="75:77" ht="12.75">
      <c r="BW4654"/>
      <c r="BX4654"/>
      <c r="BY4654"/>
    </row>
    <row r="4655" spans="75:77" ht="12.75">
      <c r="BW4655"/>
      <c r="BX4655"/>
      <c r="BY4655"/>
    </row>
    <row r="4656" spans="75:77" ht="12.75">
      <c r="BW4656"/>
      <c r="BX4656"/>
      <c r="BY4656"/>
    </row>
    <row r="4657" spans="75:77" ht="12.75">
      <c r="BW4657"/>
      <c r="BX4657"/>
      <c r="BY4657"/>
    </row>
    <row r="4658" spans="75:77" ht="12.75">
      <c r="BW4658"/>
      <c r="BX4658"/>
      <c r="BY4658"/>
    </row>
    <row r="4659" spans="75:77" ht="12.75">
      <c r="BW4659"/>
      <c r="BX4659"/>
      <c r="BY4659"/>
    </row>
    <row r="4660" spans="75:77" ht="12.75">
      <c r="BW4660"/>
      <c r="BX4660"/>
      <c r="BY4660"/>
    </row>
    <row r="4661" spans="75:77" ht="12.75">
      <c r="BW4661"/>
      <c r="BX4661"/>
      <c r="BY4661"/>
    </row>
    <row r="4662" spans="75:77" ht="12.75">
      <c r="BW4662"/>
      <c r="BX4662"/>
      <c r="BY4662"/>
    </row>
    <row r="4663" spans="75:77" ht="12.75">
      <c r="BW4663"/>
      <c r="BX4663"/>
      <c r="BY4663"/>
    </row>
    <row r="4664" spans="75:77" ht="12.75">
      <c r="BW4664"/>
      <c r="BX4664"/>
      <c r="BY4664"/>
    </row>
    <row r="4665" spans="75:77" ht="12.75">
      <c r="BW4665"/>
      <c r="BX4665"/>
      <c r="BY4665"/>
    </row>
    <row r="4666" spans="75:77" ht="12.75">
      <c r="BW4666"/>
      <c r="BX4666"/>
      <c r="BY4666"/>
    </row>
    <row r="4667" spans="75:77" ht="12.75">
      <c r="BW4667"/>
      <c r="BX4667"/>
      <c r="BY4667"/>
    </row>
    <row r="4668" spans="75:77" ht="12.75">
      <c r="BW4668"/>
      <c r="BX4668"/>
      <c r="BY4668"/>
    </row>
    <row r="4669" spans="75:77" ht="12.75">
      <c r="BW4669"/>
      <c r="BX4669"/>
      <c r="BY4669"/>
    </row>
    <row r="4670" spans="75:77" ht="12.75">
      <c r="BW4670"/>
      <c r="BX4670"/>
      <c r="BY4670"/>
    </row>
    <row r="4671" spans="75:77" ht="12.75">
      <c r="BW4671"/>
      <c r="BX4671"/>
      <c r="BY4671"/>
    </row>
    <row r="4672" spans="75:77" ht="12.75">
      <c r="BW4672"/>
      <c r="BX4672"/>
      <c r="BY4672"/>
    </row>
    <row r="4673" spans="75:77" ht="12.75">
      <c r="BW4673"/>
      <c r="BX4673"/>
      <c r="BY4673"/>
    </row>
    <row r="4674" spans="75:77" ht="12.75">
      <c r="BW4674"/>
      <c r="BX4674"/>
      <c r="BY4674"/>
    </row>
    <row r="4675" spans="75:77" ht="12.75">
      <c r="BW4675"/>
      <c r="BX4675"/>
      <c r="BY4675"/>
    </row>
    <row r="4676" spans="75:77" ht="12.75">
      <c r="BW4676"/>
      <c r="BX4676"/>
      <c r="BY4676"/>
    </row>
    <row r="4677" spans="75:77" ht="12.75">
      <c r="BW4677"/>
      <c r="BX4677"/>
      <c r="BY4677"/>
    </row>
    <row r="4678" spans="75:77" ht="12.75">
      <c r="BW4678"/>
      <c r="BX4678"/>
      <c r="BY4678"/>
    </row>
    <row r="4679" spans="75:77" ht="12.75">
      <c r="BW4679"/>
      <c r="BX4679"/>
      <c r="BY4679"/>
    </row>
    <row r="4680" spans="75:77" ht="12.75">
      <c r="BW4680"/>
      <c r="BX4680"/>
      <c r="BY4680"/>
    </row>
    <row r="4681" spans="75:77" ht="12.75">
      <c r="BW4681"/>
      <c r="BX4681"/>
      <c r="BY4681"/>
    </row>
    <row r="4682" spans="75:77" ht="12.75">
      <c r="BW4682"/>
      <c r="BX4682"/>
      <c r="BY4682"/>
    </row>
    <row r="4683" spans="75:77" ht="12.75">
      <c r="BW4683"/>
      <c r="BX4683"/>
      <c r="BY4683"/>
    </row>
    <row r="4684" spans="75:77" ht="12.75">
      <c r="BW4684"/>
      <c r="BX4684"/>
      <c r="BY4684"/>
    </row>
    <row r="4685" spans="75:77" ht="12.75">
      <c r="BW4685"/>
      <c r="BX4685"/>
      <c r="BY4685"/>
    </row>
    <row r="4686" spans="75:77" ht="12.75">
      <c r="BW4686"/>
      <c r="BX4686"/>
      <c r="BY4686"/>
    </row>
    <row r="4687" spans="75:77" ht="12.75">
      <c r="BW4687"/>
      <c r="BX4687"/>
      <c r="BY4687"/>
    </row>
    <row r="4688" spans="75:77" ht="12.75">
      <c r="BW4688"/>
      <c r="BX4688"/>
      <c r="BY4688"/>
    </row>
    <row r="4689" spans="75:77" ht="12.75">
      <c r="BW4689"/>
      <c r="BX4689"/>
      <c r="BY4689"/>
    </row>
    <row r="4690" spans="75:77" ht="12.75">
      <c r="BW4690"/>
      <c r="BX4690"/>
      <c r="BY4690"/>
    </row>
    <row r="4691" spans="75:77" ht="12.75">
      <c r="BW4691"/>
      <c r="BX4691"/>
      <c r="BY4691"/>
    </row>
    <row r="4692" spans="75:77" ht="12.75">
      <c r="BW4692"/>
      <c r="BX4692"/>
      <c r="BY4692"/>
    </row>
    <row r="4693" spans="75:77" ht="12.75">
      <c r="BW4693"/>
      <c r="BX4693"/>
      <c r="BY4693"/>
    </row>
    <row r="4694" spans="75:77" ht="12.75">
      <c r="BW4694"/>
      <c r="BX4694"/>
      <c r="BY4694"/>
    </row>
    <row r="4695" spans="75:77" ht="12.75">
      <c r="BW4695"/>
      <c r="BX4695"/>
      <c r="BY4695"/>
    </row>
    <row r="4696" spans="75:77" ht="12.75">
      <c r="BW4696"/>
      <c r="BX4696"/>
      <c r="BY4696"/>
    </row>
    <row r="4697" spans="75:77" ht="12.75">
      <c r="BW4697"/>
      <c r="BX4697"/>
      <c r="BY4697"/>
    </row>
    <row r="4698" spans="75:77" ht="12.75">
      <c r="BW4698"/>
      <c r="BX4698"/>
      <c r="BY4698"/>
    </row>
    <row r="4699" spans="75:77" ht="12.75">
      <c r="BW4699"/>
      <c r="BX4699"/>
      <c r="BY4699"/>
    </row>
    <row r="4700" spans="75:77" ht="12.75">
      <c r="BW4700"/>
      <c r="BX4700"/>
      <c r="BY4700"/>
    </row>
    <row r="4701" spans="75:77" ht="12.75">
      <c r="BW4701"/>
      <c r="BX4701"/>
      <c r="BY4701"/>
    </row>
    <row r="4702" spans="75:77" ht="12.75">
      <c r="BW4702"/>
      <c r="BX4702"/>
      <c r="BY4702"/>
    </row>
    <row r="4703" spans="75:77" ht="12.75">
      <c r="BW4703"/>
      <c r="BX4703"/>
      <c r="BY4703"/>
    </row>
    <row r="4704" spans="75:77" ht="12.75">
      <c r="BW4704"/>
      <c r="BX4704"/>
      <c r="BY4704"/>
    </row>
    <row r="4705" spans="75:77" ht="12.75">
      <c r="BW4705"/>
      <c r="BX4705"/>
      <c r="BY4705"/>
    </row>
    <row r="4706" spans="75:77" ht="12.75">
      <c r="BW4706"/>
      <c r="BX4706"/>
      <c r="BY4706"/>
    </row>
    <row r="4707" spans="75:77" ht="12.75">
      <c r="BW4707"/>
      <c r="BX4707"/>
      <c r="BY4707"/>
    </row>
    <row r="4708" spans="75:77" ht="12.75">
      <c r="BW4708"/>
      <c r="BX4708"/>
      <c r="BY4708"/>
    </row>
    <row r="4709" spans="75:77" ht="12.75">
      <c r="BW4709"/>
      <c r="BX4709"/>
      <c r="BY4709"/>
    </row>
    <row r="4710" spans="75:77" ht="12.75">
      <c r="BW4710"/>
      <c r="BX4710"/>
      <c r="BY4710"/>
    </row>
    <row r="4711" spans="75:77" ht="12.75">
      <c r="BW4711"/>
      <c r="BX4711"/>
      <c r="BY4711"/>
    </row>
    <row r="4712" spans="75:77" ht="12.75">
      <c r="BW4712"/>
      <c r="BX4712"/>
      <c r="BY4712"/>
    </row>
    <row r="4713" spans="75:77" ht="12.75">
      <c r="BW4713"/>
      <c r="BX4713"/>
      <c r="BY4713"/>
    </row>
    <row r="4714" spans="75:77" ht="12.75">
      <c r="BW4714"/>
      <c r="BX4714"/>
      <c r="BY4714"/>
    </row>
    <row r="4715" spans="75:77" ht="12.75">
      <c r="BW4715"/>
      <c r="BX4715"/>
      <c r="BY4715"/>
    </row>
    <row r="4716" spans="75:77" ht="12.75">
      <c r="BW4716"/>
      <c r="BX4716"/>
      <c r="BY4716"/>
    </row>
    <row r="4717" spans="75:77" ht="12.75">
      <c r="BW4717"/>
      <c r="BX4717"/>
      <c r="BY4717"/>
    </row>
    <row r="4718" spans="75:77" ht="12.75">
      <c r="BW4718"/>
      <c r="BX4718"/>
      <c r="BY4718"/>
    </row>
    <row r="4719" spans="75:77" ht="12.75">
      <c r="BW4719"/>
      <c r="BX4719"/>
      <c r="BY4719"/>
    </row>
    <row r="4720" spans="75:77" ht="12.75">
      <c r="BW4720"/>
      <c r="BX4720"/>
      <c r="BY4720"/>
    </row>
    <row r="4721" spans="75:77" ht="12.75">
      <c r="BW4721"/>
      <c r="BX4721"/>
      <c r="BY4721"/>
    </row>
    <row r="4722" spans="75:77" ht="12.75">
      <c r="BW4722"/>
      <c r="BX4722"/>
      <c r="BY4722"/>
    </row>
    <row r="4723" spans="75:77" ht="12.75">
      <c r="BW4723"/>
      <c r="BX4723"/>
      <c r="BY4723"/>
    </row>
    <row r="4724" spans="75:77" ht="12.75">
      <c r="BW4724"/>
      <c r="BX4724"/>
      <c r="BY4724"/>
    </row>
    <row r="4725" spans="75:77" ht="12.75">
      <c r="BW4725"/>
      <c r="BX4725"/>
      <c r="BY4725"/>
    </row>
    <row r="4726" spans="75:77" ht="12.75">
      <c r="BW4726"/>
      <c r="BX4726"/>
      <c r="BY4726"/>
    </row>
    <row r="4727" spans="75:77" ht="12.75">
      <c r="BW4727"/>
      <c r="BX4727"/>
      <c r="BY4727"/>
    </row>
    <row r="4728" spans="75:77" ht="12.75">
      <c r="BW4728"/>
      <c r="BX4728"/>
      <c r="BY4728"/>
    </row>
    <row r="4729" spans="75:77" ht="12.75">
      <c r="BW4729"/>
      <c r="BX4729"/>
      <c r="BY4729"/>
    </row>
    <row r="4730" spans="75:77" ht="12.75">
      <c r="BW4730"/>
      <c r="BX4730"/>
      <c r="BY4730"/>
    </row>
    <row r="4731" spans="75:77" ht="12.75">
      <c r="BW4731"/>
      <c r="BX4731"/>
      <c r="BY4731"/>
    </row>
    <row r="4732" spans="75:77" ht="12.75">
      <c r="BW4732"/>
      <c r="BX4732"/>
      <c r="BY4732"/>
    </row>
    <row r="4733" spans="75:77" ht="12.75">
      <c r="BW4733"/>
      <c r="BX4733"/>
      <c r="BY4733"/>
    </row>
    <row r="4734" spans="75:77" ht="12.75">
      <c r="BW4734"/>
      <c r="BX4734"/>
      <c r="BY4734"/>
    </row>
    <row r="4735" spans="75:77" ht="12.75">
      <c r="BW4735"/>
      <c r="BX4735"/>
      <c r="BY4735"/>
    </row>
    <row r="4736" spans="75:77" ht="12.75">
      <c r="BW4736"/>
      <c r="BX4736"/>
      <c r="BY4736"/>
    </row>
    <row r="4737" spans="75:77" ht="12.75">
      <c r="BW4737"/>
      <c r="BX4737"/>
      <c r="BY4737"/>
    </row>
    <row r="4738" spans="75:77" ht="12.75">
      <c r="BW4738"/>
      <c r="BX4738"/>
      <c r="BY4738"/>
    </row>
    <row r="4739" spans="75:77" ht="12.75">
      <c r="BW4739"/>
      <c r="BX4739"/>
      <c r="BY4739"/>
    </row>
    <row r="4740" spans="75:77" ht="12.75">
      <c r="BW4740"/>
      <c r="BX4740"/>
      <c r="BY4740"/>
    </row>
    <row r="4741" spans="75:77" ht="12.75">
      <c r="BW4741"/>
      <c r="BX4741"/>
      <c r="BY4741"/>
    </row>
    <row r="4742" spans="75:77" ht="12.75">
      <c r="BW4742"/>
      <c r="BX4742"/>
      <c r="BY4742"/>
    </row>
    <row r="4743" spans="75:77" ht="12.75">
      <c r="BW4743"/>
      <c r="BX4743"/>
      <c r="BY4743"/>
    </row>
    <row r="4744" spans="75:77" ht="12.75">
      <c r="BW4744"/>
      <c r="BX4744"/>
      <c r="BY4744"/>
    </row>
    <row r="4745" spans="75:77" ht="12.75">
      <c r="BW4745"/>
      <c r="BX4745"/>
      <c r="BY4745"/>
    </row>
    <row r="4746" spans="75:77" ht="12.75">
      <c r="BW4746"/>
      <c r="BX4746"/>
      <c r="BY4746"/>
    </row>
    <row r="4747" spans="75:77" ht="12.75">
      <c r="BW4747"/>
      <c r="BX4747"/>
      <c r="BY4747"/>
    </row>
    <row r="4748" spans="75:77" ht="12.75">
      <c r="BW4748"/>
      <c r="BX4748"/>
      <c r="BY4748"/>
    </row>
    <row r="4749" spans="75:77" ht="12.75">
      <c r="BW4749"/>
      <c r="BX4749"/>
      <c r="BY4749"/>
    </row>
    <row r="4750" spans="75:77" ht="12.75">
      <c r="BW4750"/>
      <c r="BX4750"/>
      <c r="BY4750"/>
    </row>
    <row r="4751" spans="75:77" ht="12.75">
      <c r="BW4751"/>
      <c r="BX4751"/>
      <c r="BY4751"/>
    </row>
    <row r="4752" spans="75:77" ht="12.75">
      <c r="BW4752"/>
      <c r="BX4752"/>
      <c r="BY4752"/>
    </row>
    <row r="4753" spans="75:77" ht="12.75">
      <c r="BW4753"/>
      <c r="BX4753"/>
      <c r="BY4753"/>
    </row>
    <row r="4754" spans="75:77" ht="12.75">
      <c r="BW4754"/>
      <c r="BX4754"/>
      <c r="BY4754"/>
    </row>
    <row r="4755" spans="75:77" ht="12.75">
      <c r="BW4755"/>
      <c r="BX4755"/>
      <c r="BY4755"/>
    </row>
    <row r="4756" spans="75:77" ht="12.75">
      <c r="BW4756"/>
      <c r="BX4756"/>
      <c r="BY4756"/>
    </row>
    <row r="4757" spans="75:77" ht="12.75">
      <c r="BW4757"/>
      <c r="BX4757"/>
      <c r="BY4757"/>
    </row>
    <row r="4758" spans="75:77" ht="12.75">
      <c r="BW4758"/>
      <c r="BX4758"/>
      <c r="BY4758"/>
    </row>
    <row r="4759" spans="75:77" ht="12.75">
      <c r="BW4759"/>
      <c r="BX4759"/>
      <c r="BY4759"/>
    </row>
    <row r="4760" spans="75:77" ht="12.75">
      <c r="BW4760"/>
      <c r="BX4760"/>
      <c r="BY4760"/>
    </row>
    <row r="4761" spans="75:77" ht="12.75">
      <c r="BW4761"/>
      <c r="BX4761"/>
      <c r="BY4761"/>
    </row>
    <row r="4762" spans="75:77" ht="12.75">
      <c r="BW4762"/>
      <c r="BX4762"/>
      <c r="BY4762"/>
    </row>
    <row r="4763" spans="75:77" ht="12.75">
      <c r="BW4763"/>
      <c r="BX4763"/>
      <c r="BY4763"/>
    </row>
    <row r="4764" spans="75:77" ht="12.75">
      <c r="BW4764"/>
      <c r="BX4764"/>
      <c r="BY4764"/>
    </row>
    <row r="4765" spans="75:77" ht="12.75">
      <c r="BW4765"/>
      <c r="BX4765"/>
      <c r="BY4765"/>
    </row>
    <row r="4766" spans="75:77" ht="12.75">
      <c r="BW4766"/>
      <c r="BX4766"/>
      <c r="BY4766"/>
    </row>
    <row r="4767" spans="75:77" ht="12.75">
      <c r="BW4767"/>
      <c r="BX4767"/>
      <c r="BY4767"/>
    </row>
    <row r="4768" spans="75:77" ht="12.75">
      <c r="BW4768"/>
      <c r="BX4768"/>
      <c r="BY4768"/>
    </row>
    <row r="4769" spans="75:77" ht="12.75">
      <c r="BW4769"/>
      <c r="BX4769"/>
      <c r="BY4769"/>
    </row>
    <row r="4770" spans="75:77" ht="12.75">
      <c r="BW4770"/>
      <c r="BX4770"/>
      <c r="BY4770"/>
    </row>
    <row r="4771" spans="75:77" ht="12.75">
      <c r="BW4771"/>
      <c r="BX4771"/>
      <c r="BY4771"/>
    </row>
    <row r="4772" spans="75:77" ht="12.75">
      <c r="BW4772"/>
      <c r="BX4772"/>
      <c r="BY4772"/>
    </row>
    <row r="4773" spans="75:77" ht="12.75">
      <c r="BW4773"/>
      <c r="BX4773"/>
      <c r="BY4773"/>
    </row>
    <row r="4774" spans="75:77" ht="12.75">
      <c r="BW4774"/>
      <c r="BX4774"/>
      <c r="BY4774"/>
    </row>
    <row r="4775" spans="75:77" ht="12.75">
      <c r="BW4775"/>
      <c r="BX4775"/>
      <c r="BY4775"/>
    </row>
    <row r="4776" spans="75:77" ht="12.75">
      <c r="BW4776"/>
      <c r="BX4776"/>
      <c r="BY4776"/>
    </row>
    <row r="4777" spans="75:77" ht="12.75">
      <c r="BW4777"/>
      <c r="BX4777"/>
      <c r="BY4777"/>
    </row>
    <row r="4778" spans="75:77" ht="12.75">
      <c r="BW4778"/>
      <c r="BX4778"/>
      <c r="BY4778"/>
    </row>
    <row r="4779" spans="75:77" ht="12.75">
      <c r="BW4779"/>
      <c r="BX4779"/>
      <c r="BY4779"/>
    </row>
    <row r="4780" spans="75:77" ht="12.75">
      <c r="BW4780"/>
      <c r="BX4780"/>
      <c r="BY4780"/>
    </row>
    <row r="4781" spans="75:77" ht="12.75">
      <c r="BW4781"/>
      <c r="BX4781"/>
      <c r="BY4781"/>
    </row>
    <row r="4782" spans="75:77" ht="12.75">
      <c r="BW4782"/>
      <c r="BX4782"/>
      <c r="BY4782"/>
    </row>
    <row r="4783" spans="75:77" ht="12.75">
      <c r="BW4783"/>
      <c r="BX4783"/>
      <c r="BY4783"/>
    </row>
    <row r="4784" spans="75:77" ht="12.75">
      <c r="BW4784"/>
      <c r="BX4784"/>
      <c r="BY4784"/>
    </row>
    <row r="4785" spans="75:77" ht="12.75">
      <c r="BW4785"/>
      <c r="BX4785"/>
      <c r="BY4785"/>
    </row>
    <row r="4786" spans="75:77" ht="12.75">
      <c r="BW4786"/>
      <c r="BX4786"/>
      <c r="BY4786"/>
    </row>
    <row r="4787" spans="75:77" ht="12.75">
      <c r="BW4787"/>
      <c r="BX4787"/>
      <c r="BY4787"/>
    </row>
    <row r="4788" spans="75:77" ht="12.75">
      <c r="BW4788"/>
      <c r="BX4788"/>
      <c r="BY4788"/>
    </row>
    <row r="4789" spans="75:77" ht="12.75">
      <c r="BW4789"/>
      <c r="BX4789"/>
      <c r="BY4789"/>
    </row>
    <row r="4790" spans="75:77" ht="12.75">
      <c r="BW4790"/>
      <c r="BX4790"/>
      <c r="BY4790"/>
    </row>
    <row r="4791" spans="75:77" ht="12.75">
      <c r="BW4791"/>
      <c r="BX4791"/>
      <c r="BY4791"/>
    </row>
    <row r="4792" spans="75:77" ht="12.75">
      <c r="BW4792"/>
      <c r="BX4792"/>
      <c r="BY4792"/>
    </row>
    <row r="4793" spans="75:77" ht="12.75">
      <c r="BW4793"/>
      <c r="BX4793"/>
      <c r="BY4793"/>
    </row>
    <row r="4794" spans="75:77" ht="12.75">
      <c r="BW4794"/>
      <c r="BX4794"/>
      <c r="BY4794"/>
    </row>
    <row r="4795" spans="75:77" ht="12.75">
      <c r="BW4795"/>
      <c r="BX4795"/>
      <c r="BY4795"/>
    </row>
    <row r="4796" spans="75:77" ht="12.75">
      <c r="BW4796"/>
      <c r="BX4796"/>
      <c r="BY4796"/>
    </row>
    <row r="4797" spans="75:77" ht="12.75">
      <c r="BW4797"/>
      <c r="BX4797"/>
      <c r="BY4797"/>
    </row>
    <row r="4798" spans="75:77" ht="12.75">
      <c r="BW4798"/>
      <c r="BX4798"/>
      <c r="BY4798"/>
    </row>
    <row r="4799" spans="75:77" ht="12.75">
      <c r="BW4799"/>
      <c r="BX4799"/>
      <c r="BY4799"/>
    </row>
    <row r="4800" spans="75:77" ht="12.75">
      <c r="BW4800"/>
      <c r="BX4800"/>
      <c r="BY4800"/>
    </row>
    <row r="4801" spans="75:77" ht="12.75">
      <c r="BW4801"/>
      <c r="BX4801"/>
      <c r="BY4801"/>
    </row>
    <row r="4802" spans="75:77" ht="12.75">
      <c r="BW4802"/>
      <c r="BX4802"/>
      <c r="BY4802"/>
    </row>
    <row r="4803" spans="75:77" ht="12.75">
      <c r="BW4803"/>
      <c r="BX4803"/>
      <c r="BY4803"/>
    </row>
    <row r="4804" spans="75:77" ht="12.75">
      <c r="BW4804"/>
      <c r="BX4804"/>
      <c r="BY4804"/>
    </row>
    <row r="4805" spans="75:77" ht="12.75">
      <c r="BW4805"/>
      <c r="BX4805"/>
      <c r="BY4805"/>
    </row>
    <row r="4806" spans="75:77" ht="12.75">
      <c r="BW4806"/>
      <c r="BX4806"/>
      <c r="BY4806"/>
    </row>
    <row r="4807" spans="75:77" ht="12.75">
      <c r="BW4807"/>
      <c r="BX4807"/>
      <c r="BY4807"/>
    </row>
    <row r="4808" spans="75:77" ht="12.75">
      <c r="BW4808"/>
      <c r="BX4808"/>
      <c r="BY4808"/>
    </row>
    <row r="4809" spans="75:77" ht="12.75">
      <c r="BW4809"/>
      <c r="BX4809"/>
      <c r="BY4809"/>
    </row>
    <row r="4810" spans="75:77" ht="12.75">
      <c r="BW4810"/>
      <c r="BX4810"/>
      <c r="BY4810"/>
    </row>
    <row r="4811" spans="75:77" ht="12.75">
      <c r="BW4811"/>
      <c r="BX4811"/>
      <c r="BY4811"/>
    </row>
    <row r="4812" spans="75:77" ht="12.75">
      <c r="BW4812"/>
      <c r="BX4812"/>
      <c r="BY4812"/>
    </row>
    <row r="4813" spans="75:77" ht="12.75">
      <c r="BW4813"/>
      <c r="BX4813"/>
      <c r="BY4813"/>
    </row>
    <row r="4814" spans="75:77" ht="12.75">
      <c r="BW4814"/>
      <c r="BX4814"/>
      <c r="BY4814"/>
    </row>
    <row r="4815" spans="75:77" ht="12.75">
      <c r="BW4815"/>
      <c r="BX4815"/>
      <c r="BY4815"/>
    </row>
    <row r="4816" spans="75:77" ht="12.75">
      <c r="BW4816"/>
      <c r="BX4816"/>
      <c r="BY4816"/>
    </row>
    <row r="4817" spans="75:77" ht="12.75">
      <c r="BW4817"/>
      <c r="BX4817"/>
      <c r="BY4817"/>
    </row>
    <row r="4818" spans="75:77" ht="12.75">
      <c r="BW4818"/>
      <c r="BX4818"/>
      <c r="BY4818"/>
    </row>
    <row r="4819" spans="75:77" ht="12.75">
      <c r="BW4819"/>
      <c r="BX4819"/>
      <c r="BY4819"/>
    </row>
    <row r="4820" spans="75:77" ht="12.75">
      <c r="BW4820"/>
      <c r="BX4820"/>
      <c r="BY4820"/>
    </row>
    <row r="4821" spans="75:77" ht="12.75">
      <c r="BW4821"/>
      <c r="BX4821"/>
      <c r="BY4821"/>
    </row>
    <row r="4822" spans="75:77" ht="12.75">
      <c r="BW4822"/>
      <c r="BX4822"/>
      <c r="BY4822"/>
    </row>
    <row r="4823" spans="75:77" ht="12.75">
      <c r="BW4823"/>
      <c r="BX4823"/>
      <c r="BY4823"/>
    </row>
    <row r="4824" spans="75:77" ht="12.75">
      <c r="BW4824"/>
      <c r="BX4824"/>
      <c r="BY4824"/>
    </row>
    <row r="4825" spans="75:77" ht="12.75">
      <c r="BW4825"/>
      <c r="BX4825"/>
      <c r="BY4825"/>
    </row>
    <row r="4826" spans="75:77" ht="12.75">
      <c r="BW4826"/>
      <c r="BX4826"/>
      <c r="BY4826"/>
    </row>
    <row r="4827" spans="75:77" ht="12.75">
      <c r="BW4827"/>
      <c r="BX4827"/>
      <c r="BY4827"/>
    </row>
    <row r="4828" spans="75:77" ht="12.75">
      <c r="BW4828"/>
      <c r="BX4828"/>
      <c r="BY4828"/>
    </row>
    <row r="4829" spans="75:77" ht="12.75">
      <c r="BW4829"/>
      <c r="BX4829"/>
      <c r="BY4829"/>
    </row>
    <row r="4830" spans="75:77" ht="12.75">
      <c r="BW4830"/>
      <c r="BX4830"/>
      <c r="BY4830"/>
    </row>
    <row r="4831" spans="75:77" ht="12.75">
      <c r="BW4831"/>
      <c r="BX4831"/>
      <c r="BY4831"/>
    </row>
    <row r="4832" spans="75:77" ht="12.75">
      <c r="BW4832"/>
      <c r="BX4832"/>
      <c r="BY4832"/>
    </row>
    <row r="4833" spans="75:77" ht="12.75">
      <c r="BW4833"/>
      <c r="BX4833"/>
      <c r="BY4833"/>
    </row>
    <row r="4834" spans="75:77" ht="12.75">
      <c r="BW4834"/>
      <c r="BX4834"/>
      <c r="BY4834"/>
    </row>
    <row r="4835" spans="75:77" ht="12.75">
      <c r="BW4835"/>
      <c r="BX4835"/>
      <c r="BY4835"/>
    </row>
    <row r="4836" spans="75:77" ht="12.75">
      <c r="BW4836"/>
      <c r="BX4836"/>
      <c r="BY4836"/>
    </row>
    <row r="4837" spans="75:77" ht="12.75">
      <c r="BW4837"/>
      <c r="BX4837"/>
      <c r="BY4837"/>
    </row>
    <row r="4838" spans="75:77" ht="12.75">
      <c r="BW4838"/>
      <c r="BX4838"/>
      <c r="BY4838"/>
    </row>
    <row r="4839" spans="75:77" ht="12.75">
      <c r="BW4839"/>
      <c r="BX4839"/>
      <c r="BY4839"/>
    </row>
    <row r="4840" spans="75:77" ht="12.75">
      <c r="BW4840"/>
      <c r="BX4840"/>
      <c r="BY4840"/>
    </row>
    <row r="4841" spans="75:77" ht="12.75">
      <c r="BW4841"/>
      <c r="BX4841"/>
      <c r="BY4841"/>
    </row>
    <row r="4842" spans="75:77" ht="12.75">
      <c r="BW4842"/>
      <c r="BX4842"/>
      <c r="BY4842"/>
    </row>
    <row r="4843" spans="75:77" ht="12.75">
      <c r="BW4843"/>
      <c r="BX4843"/>
      <c r="BY4843"/>
    </row>
    <row r="4844" spans="75:77" ht="12.75">
      <c r="BW4844"/>
      <c r="BX4844"/>
      <c r="BY4844"/>
    </row>
    <row r="4845" spans="75:77" ht="12.75">
      <c r="BW4845"/>
      <c r="BX4845"/>
      <c r="BY4845"/>
    </row>
    <row r="4846" spans="75:77" ht="12.75">
      <c r="BW4846"/>
      <c r="BX4846"/>
      <c r="BY4846"/>
    </row>
    <row r="4847" spans="75:77" ht="12.75">
      <c r="BW4847"/>
      <c r="BX4847"/>
      <c r="BY4847"/>
    </row>
    <row r="4848" spans="75:77" ht="12.75">
      <c r="BW4848"/>
      <c r="BX4848"/>
      <c r="BY4848"/>
    </row>
    <row r="4849" spans="75:77" ht="12.75">
      <c r="BW4849"/>
      <c r="BX4849"/>
      <c r="BY4849"/>
    </row>
    <row r="4850" spans="75:77" ht="12.75">
      <c r="BW4850"/>
      <c r="BX4850"/>
      <c r="BY4850"/>
    </row>
    <row r="4851" spans="75:77" ht="12.75">
      <c r="BW4851"/>
      <c r="BX4851"/>
      <c r="BY4851"/>
    </row>
    <row r="4852" spans="75:77" ht="12.75">
      <c r="BW4852"/>
      <c r="BX4852"/>
      <c r="BY4852"/>
    </row>
    <row r="4853" spans="75:77" ht="12.75">
      <c r="BW4853"/>
      <c r="BX4853"/>
      <c r="BY4853"/>
    </row>
    <row r="4854" spans="75:77" ht="12.75">
      <c r="BW4854"/>
      <c r="BX4854"/>
      <c r="BY4854"/>
    </row>
    <row r="4855" spans="75:77" ht="12.75">
      <c r="BW4855"/>
      <c r="BX4855"/>
      <c r="BY4855"/>
    </row>
    <row r="4856" spans="75:77" ht="12.75">
      <c r="BW4856"/>
      <c r="BX4856"/>
      <c r="BY4856"/>
    </row>
    <row r="4857" spans="75:77" ht="12.75">
      <c r="BW4857"/>
      <c r="BX4857"/>
      <c r="BY4857"/>
    </row>
    <row r="4858" spans="75:77" ht="12.75">
      <c r="BW4858"/>
      <c r="BX4858"/>
      <c r="BY4858"/>
    </row>
    <row r="4859" spans="75:77" ht="12.75">
      <c r="BW4859"/>
      <c r="BX4859"/>
      <c r="BY4859"/>
    </row>
    <row r="4860" spans="75:77" ht="12.75">
      <c r="BW4860"/>
      <c r="BX4860"/>
      <c r="BY4860"/>
    </row>
    <row r="4861" spans="75:77" ht="12.75">
      <c r="BW4861"/>
      <c r="BX4861"/>
      <c r="BY4861"/>
    </row>
    <row r="4862" spans="75:77" ht="12.75">
      <c r="BW4862"/>
      <c r="BX4862"/>
      <c r="BY4862"/>
    </row>
    <row r="4863" spans="75:77" ht="12.75">
      <c r="BW4863"/>
      <c r="BX4863"/>
      <c r="BY4863"/>
    </row>
    <row r="4864" spans="75:77" ht="12.75">
      <c r="BW4864"/>
      <c r="BX4864"/>
      <c r="BY4864"/>
    </row>
    <row r="4865" spans="75:77" ht="12.75">
      <c r="BW4865"/>
      <c r="BX4865"/>
      <c r="BY4865"/>
    </row>
    <row r="4866" spans="75:77" ht="12.75">
      <c r="BW4866"/>
      <c r="BX4866"/>
      <c r="BY4866"/>
    </row>
    <row r="4867" spans="75:77" ht="12.75">
      <c r="BW4867"/>
      <c r="BX4867"/>
      <c r="BY4867"/>
    </row>
    <row r="4868" spans="75:77" ht="12.75">
      <c r="BW4868"/>
      <c r="BX4868"/>
      <c r="BY4868"/>
    </row>
    <row r="4869" spans="75:77" ht="12.75">
      <c r="BW4869"/>
      <c r="BX4869"/>
      <c r="BY4869"/>
    </row>
    <row r="4870" spans="75:77" ht="12.75">
      <c r="BW4870"/>
      <c r="BX4870"/>
      <c r="BY4870"/>
    </row>
    <row r="4871" spans="75:77" ht="12.75">
      <c r="BW4871"/>
      <c r="BX4871"/>
      <c r="BY4871"/>
    </row>
    <row r="4872" spans="75:77" ht="12.75">
      <c r="BW4872"/>
      <c r="BX4872"/>
      <c r="BY4872"/>
    </row>
    <row r="4873" spans="75:77" ht="12.75">
      <c r="BW4873"/>
      <c r="BX4873"/>
      <c r="BY4873"/>
    </row>
    <row r="4874" spans="75:77" ht="12.75">
      <c r="BW4874"/>
      <c r="BX4874"/>
      <c r="BY4874"/>
    </row>
    <row r="4875" spans="75:77" ht="12.75">
      <c r="BW4875"/>
      <c r="BX4875"/>
      <c r="BY4875"/>
    </row>
    <row r="4876" spans="75:77" ht="12.75">
      <c r="BW4876"/>
      <c r="BX4876"/>
      <c r="BY4876"/>
    </row>
    <row r="4877" spans="75:77" ht="12.75">
      <c r="BW4877"/>
      <c r="BX4877"/>
      <c r="BY4877"/>
    </row>
    <row r="4878" spans="75:77" ht="12.75">
      <c r="BW4878"/>
      <c r="BX4878"/>
      <c r="BY4878"/>
    </row>
    <row r="4879" spans="75:77" ht="12.75">
      <c r="BW4879"/>
      <c r="BX4879"/>
      <c r="BY4879"/>
    </row>
    <row r="4880" spans="75:77" ht="12.75">
      <c r="BW4880"/>
      <c r="BX4880"/>
      <c r="BY4880"/>
    </row>
    <row r="4881" spans="75:77" ht="12.75">
      <c r="BW4881"/>
      <c r="BX4881"/>
      <c r="BY4881"/>
    </row>
    <row r="4882" spans="75:77" ht="12.75">
      <c r="BW4882"/>
      <c r="BX4882"/>
      <c r="BY4882"/>
    </row>
    <row r="4883" spans="75:77" ht="12.75">
      <c r="BW4883"/>
      <c r="BX4883"/>
      <c r="BY4883"/>
    </row>
    <row r="4884" spans="75:77" ht="12.75">
      <c r="BW4884"/>
      <c r="BX4884"/>
      <c r="BY4884"/>
    </row>
    <row r="4885" spans="75:77" ht="12.75">
      <c r="BW4885"/>
      <c r="BX4885"/>
      <c r="BY4885"/>
    </row>
    <row r="4886" spans="75:77" ht="12.75">
      <c r="BW4886"/>
      <c r="BX4886"/>
      <c r="BY4886"/>
    </row>
    <row r="4887" spans="75:77" ht="12.75">
      <c r="BW4887"/>
      <c r="BX4887"/>
      <c r="BY4887"/>
    </row>
    <row r="4888" spans="75:77" ht="12.75">
      <c r="BW4888"/>
      <c r="BX4888"/>
      <c r="BY4888"/>
    </row>
    <row r="4889" spans="75:77" ht="12.75">
      <c r="BW4889"/>
      <c r="BX4889"/>
      <c r="BY4889"/>
    </row>
    <row r="4890" spans="75:77" ht="12.75">
      <c r="BW4890"/>
      <c r="BX4890"/>
      <c r="BY4890"/>
    </row>
    <row r="4891" spans="75:77" ht="12.75">
      <c r="BW4891"/>
      <c r="BX4891"/>
      <c r="BY4891"/>
    </row>
    <row r="4892" spans="75:77" ht="12.75">
      <c r="BW4892"/>
      <c r="BX4892"/>
      <c r="BY4892"/>
    </row>
    <row r="4893" spans="75:77" ht="12.75">
      <c r="BW4893"/>
      <c r="BX4893"/>
      <c r="BY4893"/>
    </row>
    <row r="4894" spans="75:77" ht="12.75">
      <c r="BW4894"/>
      <c r="BX4894"/>
      <c r="BY4894"/>
    </row>
    <row r="4895" spans="75:77" ht="12.75">
      <c r="BW4895"/>
      <c r="BX4895"/>
      <c r="BY4895"/>
    </row>
    <row r="4896" spans="75:77" ht="12.75">
      <c r="BW4896"/>
      <c r="BX4896"/>
      <c r="BY4896"/>
    </row>
    <row r="4897" spans="75:77" ht="12.75">
      <c r="BW4897"/>
      <c r="BX4897"/>
      <c r="BY4897"/>
    </row>
    <row r="4898" spans="75:77" ht="12.75">
      <c r="BW4898"/>
      <c r="BX4898"/>
      <c r="BY4898"/>
    </row>
    <row r="4899" spans="75:77" ht="12.75">
      <c r="BW4899"/>
      <c r="BX4899"/>
      <c r="BY4899"/>
    </row>
    <row r="4900" spans="75:77" ht="12.75">
      <c r="BW4900"/>
      <c r="BX4900"/>
      <c r="BY4900"/>
    </row>
    <row r="4901" spans="75:77" ht="12.75">
      <c r="BW4901"/>
      <c r="BX4901"/>
      <c r="BY4901"/>
    </row>
    <row r="4902" spans="75:77" ht="12.75">
      <c r="BW4902"/>
      <c r="BX4902"/>
      <c r="BY4902"/>
    </row>
    <row r="4903" spans="75:77" ht="12.75">
      <c r="BW4903"/>
      <c r="BX4903"/>
      <c r="BY4903"/>
    </row>
    <row r="4904" spans="75:77" ht="12.75">
      <c r="BW4904"/>
      <c r="BX4904"/>
      <c r="BY4904"/>
    </row>
    <row r="4905" spans="75:77" ht="12.75">
      <c r="BW4905"/>
      <c r="BX4905"/>
      <c r="BY4905"/>
    </row>
    <row r="4906" spans="75:77" ht="12.75">
      <c r="BW4906"/>
      <c r="BX4906"/>
      <c r="BY4906"/>
    </row>
    <row r="4907" spans="75:77" ht="12.75">
      <c r="BW4907"/>
      <c r="BX4907"/>
      <c r="BY4907"/>
    </row>
    <row r="4908" spans="75:77" ht="12.75">
      <c r="BW4908"/>
      <c r="BX4908"/>
      <c r="BY4908"/>
    </row>
    <row r="4909" spans="75:77" ht="12.75">
      <c r="BW4909"/>
      <c r="BX4909"/>
      <c r="BY4909"/>
    </row>
    <row r="4910" spans="75:77" ht="12.75">
      <c r="BW4910"/>
      <c r="BX4910"/>
      <c r="BY4910"/>
    </row>
    <row r="4911" spans="75:77" ht="12.75">
      <c r="BW4911"/>
      <c r="BX4911"/>
      <c r="BY4911"/>
    </row>
    <row r="4912" spans="75:77" ht="12.75">
      <c r="BW4912"/>
      <c r="BX4912"/>
      <c r="BY4912"/>
    </row>
    <row r="4913" spans="75:77" ht="12.75">
      <c r="BW4913"/>
      <c r="BX4913"/>
      <c r="BY4913"/>
    </row>
    <row r="4914" spans="75:77" ht="12.75">
      <c r="BW4914"/>
      <c r="BX4914"/>
      <c r="BY4914"/>
    </row>
    <row r="4915" spans="75:77" ht="12.75">
      <c r="BW4915"/>
      <c r="BX4915"/>
      <c r="BY4915"/>
    </row>
    <row r="4916" spans="75:77" ht="12.75">
      <c r="BW4916"/>
      <c r="BX4916"/>
      <c r="BY4916"/>
    </row>
    <row r="4917" spans="75:77" ht="12.75">
      <c r="BW4917"/>
      <c r="BX4917"/>
      <c r="BY4917"/>
    </row>
    <row r="4918" spans="75:77" ht="12.75">
      <c r="BW4918"/>
      <c r="BX4918"/>
      <c r="BY4918"/>
    </row>
    <row r="4919" spans="75:77" ht="12.75">
      <c r="BW4919"/>
      <c r="BX4919"/>
      <c r="BY4919"/>
    </row>
    <row r="4920" spans="75:77" ht="12.75">
      <c r="BW4920"/>
      <c r="BX4920"/>
      <c r="BY4920"/>
    </row>
    <row r="4921" spans="75:77" ht="12.75">
      <c r="BW4921"/>
      <c r="BX4921"/>
      <c r="BY4921"/>
    </row>
    <row r="4922" spans="75:77" ht="12.75">
      <c r="BW4922"/>
      <c r="BX4922"/>
      <c r="BY4922"/>
    </row>
    <row r="4923" spans="75:77" ht="12.75">
      <c r="BW4923"/>
      <c r="BX4923"/>
      <c r="BY4923"/>
    </row>
    <row r="4924" spans="75:77" ht="12.75">
      <c r="BW4924"/>
      <c r="BX4924"/>
      <c r="BY4924"/>
    </row>
    <row r="4925" spans="75:77" ht="12.75">
      <c r="BW4925"/>
      <c r="BX4925"/>
      <c r="BY4925"/>
    </row>
    <row r="4926" spans="75:77" ht="12.75">
      <c r="BW4926"/>
      <c r="BX4926"/>
      <c r="BY4926"/>
    </row>
    <row r="4927" spans="75:77" ht="12.75">
      <c r="BW4927"/>
      <c r="BX4927"/>
      <c r="BY4927"/>
    </row>
    <row r="4928" spans="75:77" ht="12.75">
      <c r="BW4928"/>
      <c r="BX4928"/>
      <c r="BY4928"/>
    </row>
    <row r="4929" spans="75:77" ht="12.75">
      <c r="BW4929"/>
      <c r="BX4929"/>
      <c r="BY4929"/>
    </row>
    <row r="4930" spans="75:77" ht="12.75">
      <c r="BW4930"/>
      <c r="BX4930"/>
      <c r="BY4930"/>
    </row>
    <row r="4931" spans="75:77" ht="12.75">
      <c r="BW4931"/>
      <c r="BX4931"/>
      <c r="BY4931"/>
    </row>
    <row r="4932" spans="75:77" ht="12.75">
      <c r="BW4932"/>
      <c r="BX4932"/>
      <c r="BY4932"/>
    </row>
    <row r="4933" spans="75:77" ht="12.75">
      <c r="BW4933"/>
      <c r="BX4933"/>
      <c r="BY4933"/>
    </row>
    <row r="4934" spans="75:77" ht="12.75">
      <c r="BW4934"/>
      <c r="BX4934"/>
      <c r="BY4934"/>
    </row>
    <row r="4935" spans="75:77" ht="12.75">
      <c r="BW4935"/>
      <c r="BX4935"/>
      <c r="BY4935"/>
    </row>
    <row r="4936" spans="75:77" ht="12.75">
      <c r="BW4936"/>
      <c r="BX4936"/>
      <c r="BY4936"/>
    </row>
    <row r="4937" spans="75:77" ht="12.75">
      <c r="BW4937"/>
      <c r="BX4937"/>
      <c r="BY4937"/>
    </row>
    <row r="4938" spans="75:77" ht="12.75">
      <c r="BW4938"/>
      <c r="BX4938"/>
      <c r="BY4938"/>
    </row>
    <row r="4939" spans="75:77" ht="12.75">
      <c r="BW4939"/>
      <c r="BX4939"/>
      <c r="BY4939"/>
    </row>
    <row r="4940" spans="75:77" ht="12.75">
      <c r="BW4940"/>
      <c r="BX4940"/>
      <c r="BY4940"/>
    </row>
    <row r="4941" spans="75:77" ht="12.75">
      <c r="BW4941"/>
      <c r="BX4941"/>
      <c r="BY4941"/>
    </row>
    <row r="4942" spans="75:77" ht="12.75">
      <c r="BW4942"/>
      <c r="BX4942"/>
      <c r="BY4942"/>
    </row>
    <row r="4943" spans="75:77" ht="12.75">
      <c r="BW4943"/>
      <c r="BX4943"/>
      <c r="BY4943"/>
    </row>
    <row r="4944" spans="75:77" ht="12.75">
      <c r="BW4944"/>
      <c r="BX4944"/>
      <c r="BY4944"/>
    </row>
    <row r="4945" spans="75:77" ht="12.75">
      <c r="BW4945"/>
      <c r="BX4945"/>
      <c r="BY4945"/>
    </row>
    <row r="4946" spans="75:77" ht="12.75">
      <c r="BW4946"/>
      <c r="BX4946"/>
      <c r="BY4946"/>
    </row>
    <row r="4947" spans="75:77" ht="12.75">
      <c r="BW4947"/>
      <c r="BX4947"/>
      <c r="BY4947"/>
    </row>
    <row r="4948" spans="75:77" ht="12.75">
      <c r="BW4948"/>
      <c r="BX4948"/>
      <c r="BY4948"/>
    </row>
    <row r="4949" spans="75:77" ht="12.75">
      <c r="BW4949"/>
      <c r="BX4949"/>
      <c r="BY4949"/>
    </row>
    <row r="4950" spans="75:77" ht="12.75">
      <c r="BW4950"/>
      <c r="BX4950"/>
      <c r="BY4950"/>
    </row>
    <row r="4951" spans="75:77" ht="12.75">
      <c r="BW4951"/>
      <c r="BX4951"/>
      <c r="BY4951"/>
    </row>
    <row r="4952" spans="75:77" ht="12.75">
      <c r="BW4952"/>
      <c r="BX4952"/>
      <c r="BY4952"/>
    </row>
    <row r="4953" spans="75:77" ht="12.75">
      <c r="BW4953"/>
      <c r="BX4953"/>
      <c r="BY4953"/>
    </row>
    <row r="4954" spans="75:77" ht="12.75">
      <c r="BW4954"/>
      <c r="BX4954"/>
      <c r="BY4954"/>
    </row>
    <row r="4955" spans="75:77" ht="12.75">
      <c r="BW4955"/>
      <c r="BX4955"/>
      <c r="BY4955"/>
    </row>
    <row r="4956" spans="75:77" ht="12.75">
      <c r="BW4956"/>
      <c r="BX4956"/>
      <c r="BY4956"/>
    </row>
    <row r="4957" spans="75:77" ht="12.75">
      <c r="BW4957"/>
      <c r="BX4957"/>
      <c r="BY4957"/>
    </row>
    <row r="4958" spans="75:77" ht="12.75">
      <c r="BW4958"/>
      <c r="BX4958"/>
      <c r="BY4958"/>
    </row>
    <row r="4959" spans="75:77" ht="12.75">
      <c r="BW4959"/>
      <c r="BX4959"/>
      <c r="BY4959"/>
    </row>
    <row r="4960" spans="75:77" ht="12.75">
      <c r="BW4960"/>
      <c r="BX4960"/>
      <c r="BY4960"/>
    </row>
    <row r="4961" spans="75:77" ht="12.75">
      <c r="BW4961"/>
      <c r="BX4961"/>
      <c r="BY4961"/>
    </row>
    <row r="4962" spans="75:77" ht="12.75">
      <c r="BW4962"/>
      <c r="BX4962"/>
      <c r="BY4962"/>
    </row>
    <row r="4963" spans="75:77" ht="12.75">
      <c r="BW4963"/>
      <c r="BX4963"/>
      <c r="BY4963"/>
    </row>
    <row r="4964" spans="75:77" ht="12.75">
      <c r="BW4964"/>
      <c r="BX4964"/>
      <c r="BY4964"/>
    </row>
    <row r="4965" spans="75:77" ht="12.75">
      <c r="BW4965"/>
      <c r="BX4965"/>
      <c r="BY4965"/>
    </row>
    <row r="4966" spans="75:77" ht="12.75">
      <c r="BW4966"/>
      <c r="BX4966"/>
      <c r="BY4966"/>
    </row>
    <row r="4967" spans="75:77" ht="12.75">
      <c r="BW4967"/>
      <c r="BX4967"/>
      <c r="BY4967"/>
    </row>
    <row r="4968" spans="75:77" ht="12.75">
      <c r="BW4968"/>
      <c r="BX4968"/>
      <c r="BY4968"/>
    </row>
    <row r="4969" spans="75:77" ht="12.75">
      <c r="BW4969"/>
      <c r="BX4969"/>
      <c r="BY4969"/>
    </row>
    <row r="4970" spans="75:77" ht="12.75">
      <c r="BW4970"/>
      <c r="BX4970"/>
      <c r="BY4970"/>
    </row>
    <row r="4971" spans="75:77" ht="12.75">
      <c r="BW4971"/>
      <c r="BX4971"/>
      <c r="BY4971"/>
    </row>
    <row r="4972" spans="75:77" ht="12.75">
      <c r="BW4972"/>
      <c r="BX4972"/>
      <c r="BY4972"/>
    </row>
    <row r="4973" spans="75:77" ht="12.75">
      <c r="BW4973"/>
      <c r="BX4973"/>
      <c r="BY4973"/>
    </row>
    <row r="4974" spans="75:77" ht="12.75">
      <c r="BW4974"/>
      <c r="BX4974"/>
      <c r="BY4974"/>
    </row>
    <row r="4975" spans="75:77" ht="12.75">
      <c r="BW4975"/>
      <c r="BX4975"/>
      <c r="BY4975"/>
    </row>
    <row r="4976" spans="75:77" ht="12.75">
      <c r="BW4976"/>
      <c r="BX4976"/>
      <c r="BY4976"/>
    </row>
    <row r="4977" spans="75:77" ht="12.75">
      <c r="BW4977"/>
      <c r="BX4977"/>
      <c r="BY4977"/>
    </row>
    <row r="4978" spans="75:77" ht="12.75">
      <c r="BW4978"/>
      <c r="BX4978"/>
      <c r="BY4978"/>
    </row>
    <row r="4979" spans="75:77" ht="12.75">
      <c r="BW4979"/>
      <c r="BX4979"/>
      <c r="BY4979"/>
    </row>
    <row r="4980" spans="75:77" ht="12.75">
      <c r="BW4980"/>
      <c r="BX4980"/>
      <c r="BY4980"/>
    </row>
    <row r="4981" spans="75:77" ht="12.75">
      <c r="BW4981"/>
      <c r="BX4981"/>
      <c r="BY4981"/>
    </row>
    <row r="4982" spans="75:77" ht="12.75">
      <c r="BW4982"/>
      <c r="BX4982"/>
      <c r="BY4982"/>
    </row>
    <row r="4983" spans="75:77" ht="12.75">
      <c r="BW4983"/>
      <c r="BX4983"/>
      <c r="BY4983"/>
    </row>
    <row r="4984" spans="75:77" ht="12.75">
      <c r="BW4984"/>
      <c r="BX4984"/>
      <c r="BY4984"/>
    </row>
    <row r="4985" spans="75:77" ht="12.75">
      <c r="BW4985"/>
      <c r="BX4985"/>
      <c r="BY4985"/>
    </row>
    <row r="4986" spans="75:77" ht="12.75">
      <c r="BW4986"/>
      <c r="BX4986"/>
      <c r="BY4986"/>
    </row>
    <row r="4987" spans="75:77" ht="12.75">
      <c r="BW4987"/>
      <c r="BX4987"/>
      <c r="BY4987"/>
    </row>
    <row r="4988" spans="75:77" ht="12.75">
      <c r="BW4988"/>
      <c r="BX4988"/>
      <c r="BY4988"/>
    </row>
    <row r="4989" spans="75:77" ht="12.75">
      <c r="BW4989"/>
      <c r="BX4989"/>
      <c r="BY4989"/>
    </row>
    <row r="4990" spans="75:77" ht="12.75">
      <c r="BW4990"/>
      <c r="BX4990"/>
      <c r="BY4990"/>
    </row>
    <row r="4991" spans="75:77" ht="12.75">
      <c r="BW4991"/>
      <c r="BX4991"/>
      <c r="BY4991"/>
    </row>
    <row r="4992" spans="75:77" ht="12.75">
      <c r="BW4992"/>
      <c r="BX4992"/>
      <c r="BY4992"/>
    </row>
    <row r="4993" spans="75:77" ht="12.75">
      <c r="BW4993"/>
      <c r="BX4993"/>
      <c r="BY4993"/>
    </row>
    <row r="4994" spans="75:77" ht="12.75">
      <c r="BW4994"/>
      <c r="BX4994"/>
      <c r="BY4994"/>
    </row>
    <row r="4995" spans="75:77" ht="12.75">
      <c r="BW4995"/>
      <c r="BX4995"/>
      <c r="BY4995"/>
    </row>
    <row r="4996" spans="75:77" ht="12.75">
      <c r="BW4996"/>
      <c r="BX4996"/>
      <c r="BY4996"/>
    </row>
    <row r="4997" spans="75:77" ht="12.75">
      <c r="BW4997"/>
      <c r="BX4997"/>
      <c r="BY4997"/>
    </row>
    <row r="4998" spans="75:77" ht="12.75">
      <c r="BW4998"/>
      <c r="BX4998"/>
      <c r="BY4998"/>
    </row>
    <row r="4999" spans="75:77" ht="12.75">
      <c r="BW4999"/>
      <c r="BX4999"/>
      <c r="BY4999"/>
    </row>
    <row r="5000" spans="75:77" ht="12.75">
      <c r="BW5000"/>
      <c r="BX5000"/>
      <c r="BY5000"/>
    </row>
    <row r="5001" spans="75:77" ht="12.75">
      <c r="BW5001"/>
      <c r="BX5001"/>
      <c r="BY5001"/>
    </row>
    <row r="5002" spans="75:77" ht="12.75">
      <c r="BW5002"/>
      <c r="BX5002"/>
      <c r="BY5002"/>
    </row>
    <row r="5003" spans="75:77" ht="12.75">
      <c r="BW5003"/>
      <c r="BX5003"/>
      <c r="BY5003"/>
    </row>
    <row r="5004" spans="75:77" ht="12.75">
      <c r="BW5004"/>
      <c r="BX5004"/>
      <c r="BY5004"/>
    </row>
    <row r="5005" spans="75:77" ht="12.75">
      <c r="BW5005"/>
      <c r="BX5005"/>
      <c r="BY5005"/>
    </row>
    <row r="5006" spans="75:77" ht="12.75">
      <c r="BW5006"/>
      <c r="BX5006"/>
      <c r="BY5006"/>
    </row>
    <row r="5007" spans="75:77" ht="12.75">
      <c r="BW5007"/>
      <c r="BX5007"/>
      <c r="BY5007"/>
    </row>
    <row r="5008" spans="75:77" ht="12.75">
      <c r="BW5008"/>
      <c r="BX5008"/>
      <c r="BY5008"/>
    </row>
    <row r="5009" spans="75:77" ht="12.75">
      <c r="BW5009"/>
      <c r="BX5009"/>
      <c r="BY5009"/>
    </row>
    <row r="5010" spans="75:77" ht="12.75">
      <c r="BW5010"/>
      <c r="BX5010"/>
      <c r="BY5010"/>
    </row>
    <row r="5011" spans="75:77" ht="12.75">
      <c r="BW5011"/>
      <c r="BX5011"/>
      <c r="BY5011"/>
    </row>
    <row r="5012" spans="75:77" ht="12.75">
      <c r="BW5012"/>
      <c r="BX5012"/>
      <c r="BY5012"/>
    </row>
    <row r="5013" spans="75:77" ht="12.75">
      <c r="BW5013"/>
      <c r="BX5013"/>
      <c r="BY5013"/>
    </row>
    <row r="5014" spans="75:77" ht="12.75">
      <c r="BW5014"/>
      <c r="BX5014"/>
      <c r="BY5014"/>
    </row>
    <row r="5015" spans="75:77" ht="12.75">
      <c r="BW5015"/>
      <c r="BX5015"/>
      <c r="BY5015"/>
    </row>
    <row r="5016" spans="75:77" ht="12.75">
      <c r="BW5016"/>
      <c r="BX5016"/>
      <c r="BY5016"/>
    </row>
    <row r="5017" spans="75:77" ht="12.75">
      <c r="BW5017"/>
      <c r="BX5017"/>
      <c r="BY5017"/>
    </row>
    <row r="5018" spans="75:77" ht="12.75">
      <c r="BW5018"/>
      <c r="BX5018"/>
      <c r="BY5018"/>
    </row>
    <row r="5019" spans="75:77" ht="12.75">
      <c r="BW5019"/>
      <c r="BX5019"/>
      <c r="BY5019"/>
    </row>
    <row r="5020" spans="75:77" ht="12.75">
      <c r="BW5020"/>
      <c r="BX5020"/>
      <c r="BY5020"/>
    </row>
    <row r="5021" spans="75:77" ht="12.75">
      <c r="BW5021"/>
      <c r="BX5021"/>
      <c r="BY5021"/>
    </row>
    <row r="5022" spans="75:77" ht="12.75">
      <c r="BW5022"/>
      <c r="BX5022"/>
      <c r="BY5022"/>
    </row>
    <row r="5023" spans="75:77" ht="12.75">
      <c r="BW5023"/>
      <c r="BX5023"/>
      <c r="BY5023"/>
    </row>
    <row r="5024" spans="75:77" ht="12.75">
      <c r="BW5024"/>
      <c r="BX5024"/>
      <c r="BY5024"/>
    </row>
    <row r="5025" spans="75:77" ht="12.75">
      <c r="BW5025"/>
      <c r="BX5025"/>
      <c r="BY5025"/>
    </row>
    <row r="5026" spans="75:77" ht="12.75">
      <c r="BW5026"/>
      <c r="BX5026"/>
      <c r="BY5026"/>
    </row>
    <row r="5027" spans="75:77" ht="12.75">
      <c r="BW5027"/>
      <c r="BX5027"/>
      <c r="BY5027"/>
    </row>
    <row r="5028" spans="75:77" ht="12.75">
      <c r="BW5028"/>
      <c r="BX5028"/>
      <c r="BY5028"/>
    </row>
    <row r="5029" spans="75:77" ht="12.75">
      <c r="BW5029"/>
      <c r="BX5029"/>
      <c r="BY5029"/>
    </row>
    <row r="5030" spans="75:77" ht="12.75">
      <c r="BW5030"/>
      <c r="BX5030"/>
      <c r="BY5030"/>
    </row>
    <row r="5031" spans="75:77" ht="12.75">
      <c r="BW5031"/>
      <c r="BX5031"/>
      <c r="BY5031"/>
    </row>
    <row r="5032" spans="75:77" ht="12.75">
      <c r="BW5032"/>
      <c r="BX5032"/>
      <c r="BY5032"/>
    </row>
    <row r="5033" spans="75:77" ht="12.75">
      <c r="BW5033"/>
      <c r="BX5033"/>
      <c r="BY5033"/>
    </row>
    <row r="5034" spans="75:77" ht="12.75">
      <c r="BW5034"/>
      <c r="BX5034"/>
      <c r="BY5034"/>
    </row>
    <row r="5035" spans="75:77" ht="12.75">
      <c r="BW5035"/>
      <c r="BX5035"/>
      <c r="BY5035"/>
    </row>
    <row r="5036" spans="75:77" ht="12.75">
      <c r="BW5036"/>
      <c r="BX5036"/>
      <c r="BY5036"/>
    </row>
    <row r="5037" spans="75:77" ht="12.75">
      <c r="BW5037"/>
      <c r="BX5037"/>
      <c r="BY5037"/>
    </row>
    <row r="5038" spans="75:77" ht="12.75">
      <c r="BW5038"/>
      <c r="BX5038"/>
      <c r="BY5038"/>
    </row>
    <row r="5039" spans="75:77" ht="12.75">
      <c r="BW5039"/>
      <c r="BX5039"/>
      <c r="BY5039"/>
    </row>
    <row r="5040" spans="75:77" ht="12.75">
      <c r="BW5040"/>
      <c r="BX5040"/>
      <c r="BY5040"/>
    </row>
    <row r="5041" spans="75:77" ht="12.75">
      <c r="BW5041"/>
      <c r="BX5041"/>
      <c r="BY5041"/>
    </row>
    <row r="5042" spans="75:77" ht="12.75">
      <c r="BW5042"/>
      <c r="BX5042"/>
      <c r="BY5042"/>
    </row>
    <row r="5043" spans="75:77" ht="12.75">
      <c r="BW5043"/>
      <c r="BX5043"/>
      <c r="BY5043"/>
    </row>
    <row r="5044" spans="75:77" ht="12.75">
      <c r="BW5044"/>
      <c r="BX5044"/>
      <c r="BY5044"/>
    </row>
    <row r="5045" spans="75:77" ht="12.75">
      <c r="BW5045"/>
      <c r="BX5045"/>
      <c r="BY5045"/>
    </row>
    <row r="5046" spans="75:77" ht="12.75">
      <c r="BW5046"/>
      <c r="BX5046"/>
      <c r="BY5046"/>
    </row>
    <row r="5047" spans="75:77" ht="12.75">
      <c r="BW5047"/>
      <c r="BX5047"/>
      <c r="BY5047"/>
    </row>
    <row r="5048" spans="75:77" ht="12.75">
      <c r="BW5048"/>
      <c r="BX5048"/>
      <c r="BY5048"/>
    </row>
    <row r="5049" spans="75:77" ht="12.75">
      <c r="BW5049"/>
      <c r="BX5049"/>
      <c r="BY5049"/>
    </row>
    <row r="5050" spans="75:77" ht="12.75">
      <c r="BW5050"/>
      <c r="BX5050"/>
      <c r="BY5050"/>
    </row>
    <row r="5051" spans="75:77" ht="12.75">
      <c r="BW5051"/>
      <c r="BX5051"/>
      <c r="BY5051"/>
    </row>
    <row r="5052" spans="75:77" ht="12.75">
      <c r="BW5052"/>
      <c r="BX5052"/>
      <c r="BY5052"/>
    </row>
    <row r="5053" spans="75:77" ht="12.75">
      <c r="BW5053"/>
      <c r="BX5053"/>
      <c r="BY5053"/>
    </row>
    <row r="5054" spans="75:77" ht="12.75">
      <c r="BW5054"/>
      <c r="BX5054"/>
      <c r="BY5054"/>
    </row>
    <row r="5055" spans="75:77" ht="12.75">
      <c r="BW5055"/>
      <c r="BX5055"/>
      <c r="BY5055"/>
    </row>
    <row r="5056" spans="75:77" ht="12.75">
      <c r="BW5056"/>
      <c r="BX5056"/>
      <c r="BY5056"/>
    </row>
    <row r="5057" spans="75:77" ht="12.75">
      <c r="BW5057"/>
      <c r="BX5057"/>
      <c r="BY5057"/>
    </row>
    <row r="5058" spans="75:77" ht="12.75">
      <c r="BW5058"/>
      <c r="BX5058"/>
      <c r="BY5058"/>
    </row>
    <row r="5059" spans="75:77" ht="12.75">
      <c r="BW5059"/>
      <c r="BX5059"/>
      <c r="BY5059"/>
    </row>
    <row r="5060" spans="75:77" ht="12.75">
      <c r="BW5060"/>
      <c r="BX5060"/>
      <c r="BY5060"/>
    </row>
    <row r="5061" spans="75:77" ht="12.75">
      <c r="BW5061"/>
      <c r="BX5061"/>
      <c r="BY5061"/>
    </row>
    <row r="5062" spans="75:77" ht="12.75">
      <c r="BW5062"/>
      <c r="BX5062"/>
      <c r="BY5062"/>
    </row>
    <row r="5063" spans="75:77" ht="12.75">
      <c r="BW5063"/>
      <c r="BX5063"/>
      <c r="BY5063"/>
    </row>
    <row r="5064" spans="75:77" ht="12.75">
      <c r="BW5064"/>
      <c r="BX5064"/>
      <c r="BY5064"/>
    </row>
    <row r="5065" spans="75:77" ht="12.75">
      <c r="BW5065"/>
      <c r="BX5065"/>
      <c r="BY5065"/>
    </row>
    <row r="5066" spans="75:77" ht="12.75">
      <c r="BW5066"/>
      <c r="BX5066"/>
      <c r="BY5066"/>
    </row>
    <row r="5067" spans="75:77" ht="12.75">
      <c r="BW5067"/>
      <c r="BX5067"/>
      <c r="BY5067"/>
    </row>
    <row r="5068" spans="75:77" ht="12.75">
      <c r="BW5068"/>
      <c r="BX5068"/>
      <c r="BY5068"/>
    </row>
    <row r="5069" spans="75:77" ht="12.75">
      <c r="BW5069"/>
      <c r="BX5069"/>
      <c r="BY5069"/>
    </row>
    <row r="5070" spans="75:77" ht="12.75">
      <c r="BW5070"/>
      <c r="BX5070"/>
      <c r="BY5070"/>
    </row>
    <row r="5071" spans="75:77" ht="12.75">
      <c r="BW5071"/>
      <c r="BX5071"/>
      <c r="BY5071"/>
    </row>
    <row r="5072" spans="75:77" ht="12.75">
      <c r="BW5072"/>
      <c r="BX5072"/>
      <c r="BY5072"/>
    </row>
    <row r="5073" spans="75:77" ht="12.75">
      <c r="BW5073"/>
      <c r="BX5073"/>
      <c r="BY5073"/>
    </row>
    <row r="5074" spans="75:77" ht="12.75">
      <c r="BW5074"/>
      <c r="BX5074"/>
      <c r="BY5074"/>
    </row>
    <row r="5075" spans="75:77" ht="12.75">
      <c r="BW5075"/>
      <c r="BX5075"/>
      <c r="BY5075"/>
    </row>
    <row r="5076" spans="75:77" ht="12.75">
      <c r="BW5076"/>
      <c r="BX5076"/>
      <c r="BY5076"/>
    </row>
    <row r="5077" spans="75:77" ht="12.75">
      <c r="BW5077"/>
      <c r="BX5077"/>
      <c r="BY5077"/>
    </row>
    <row r="5078" spans="75:77" ht="12.75">
      <c r="BW5078"/>
      <c r="BX5078"/>
      <c r="BY5078"/>
    </row>
    <row r="5079" spans="75:77" ht="12.75">
      <c r="BW5079"/>
      <c r="BX5079"/>
      <c r="BY5079"/>
    </row>
    <row r="5080" spans="75:77" ht="12.75">
      <c r="BW5080"/>
      <c r="BX5080"/>
      <c r="BY5080"/>
    </row>
    <row r="5081" spans="75:77" ht="12.75">
      <c r="BW5081"/>
      <c r="BX5081"/>
      <c r="BY5081"/>
    </row>
    <row r="5082" spans="75:77" ht="12.75">
      <c r="BW5082"/>
      <c r="BX5082"/>
      <c r="BY5082"/>
    </row>
    <row r="5083" spans="75:77" ht="12.75">
      <c r="BW5083"/>
      <c r="BX5083"/>
      <c r="BY5083"/>
    </row>
    <row r="5084" spans="75:77" ht="12.75">
      <c r="BW5084"/>
      <c r="BX5084"/>
      <c r="BY5084"/>
    </row>
    <row r="5085" spans="75:77" ht="12.75">
      <c r="BW5085"/>
      <c r="BX5085"/>
      <c r="BY5085"/>
    </row>
    <row r="5086" spans="75:77" ht="12.75">
      <c r="BW5086"/>
      <c r="BX5086"/>
      <c r="BY5086"/>
    </row>
    <row r="5087" spans="75:77" ht="12.75">
      <c r="BW5087"/>
      <c r="BX5087"/>
      <c r="BY5087"/>
    </row>
    <row r="5088" spans="75:77" ht="12.75">
      <c r="BW5088"/>
      <c r="BX5088"/>
      <c r="BY5088"/>
    </row>
    <row r="5089" spans="75:77" ht="12.75">
      <c r="BW5089"/>
      <c r="BX5089"/>
      <c r="BY5089"/>
    </row>
    <row r="5090" spans="75:77" ht="12.75">
      <c r="BW5090"/>
      <c r="BX5090"/>
      <c r="BY5090"/>
    </row>
    <row r="5091" spans="75:77" ht="12.75">
      <c r="BW5091"/>
      <c r="BX5091"/>
      <c r="BY5091"/>
    </row>
    <row r="5092" spans="75:77" ht="12.75">
      <c r="BW5092"/>
      <c r="BX5092"/>
      <c r="BY5092"/>
    </row>
    <row r="5093" spans="75:77" ht="12.75">
      <c r="BW5093"/>
      <c r="BX5093"/>
      <c r="BY5093"/>
    </row>
    <row r="5094" spans="75:77" ht="12.75">
      <c r="BW5094"/>
      <c r="BX5094"/>
      <c r="BY5094"/>
    </row>
    <row r="5095" spans="75:77" ht="12.75">
      <c r="BW5095"/>
      <c r="BX5095"/>
      <c r="BY5095"/>
    </row>
    <row r="5096" spans="75:77" ht="12.75">
      <c r="BW5096"/>
      <c r="BX5096"/>
      <c r="BY5096"/>
    </row>
    <row r="5097" spans="75:77" ht="12.75">
      <c r="BW5097"/>
      <c r="BX5097"/>
      <c r="BY5097"/>
    </row>
    <row r="5098" spans="75:77" ht="12.75">
      <c r="BW5098"/>
      <c r="BX5098"/>
      <c r="BY5098"/>
    </row>
    <row r="5099" spans="75:77" ht="12.75">
      <c r="BW5099"/>
      <c r="BX5099"/>
      <c r="BY5099"/>
    </row>
    <row r="5100" spans="75:77" ht="12.75">
      <c r="BW5100"/>
      <c r="BX5100"/>
      <c r="BY5100"/>
    </row>
    <row r="5101" spans="75:77" ht="12.75">
      <c r="BW5101"/>
      <c r="BX5101"/>
      <c r="BY5101"/>
    </row>
    <row r="5102" spans="75:77" ht="12.75">
      <c r="BW5102"/>
      <c r="BX5102"/>
      <c r="BY5102"/>
    </row>
    <row r="5103" spans="75:77" ht="12.75">
      <c r="BW5103"/>
      <c r="BX5103"/>
      <c r="BY5103"/>
    </row>
    <row r="5104" spans="75:77" ht="12.75">
      <c r="BW5104"/>
      <c r="BX5104"/>
      <c r="BY5104"/>
    </row>
    <row r="5105" spans="75:77" ht="12.75">
      <c r="BW5105"/>
      <c r="BX5105"/>
      <c r="BY5105"/>
    </row>
    <row r="5106" spans="75:77" ht="12.75">
      <c r="BW5106"/>
      <c r="BX5106"/>
      <c r="BY5106"/>
    </row>
    <row r="5107" spans="75:77" ht="12.75">
      <c r="BW5107"/>
      <c r="BX5107"/>
      <c r="BY5107"/>
    </row>
    <row r="5108" spans="75:77" ht="12.75">
      <c r="BW5108"/>
      <c r="BX5108"/>
      <c r="BY5108"/>
    </row>
    <row r="5109" spans="75:77" ht="12.75">
      <c r="BW5109"/>
      <c r="BX5109"/>
      <c r="BY5109"/>
    </row>
    <row r="5110" spans="75:77" ht="12.75">
      <c r="BW5110"/>
      <c r="BX5110"/>
      <c r="BY5110"/>
    </row>
    <row r="5111" spans="75:77" ht="12.75">
      <c r="BW5111"/>
      <c r="BX5111"/>
      <c r="BY5111"/>
    </row>
    <row r="5112" spans="75:77" ht="12.75">
      <c r="BW5112"/>
      <c r="BX5112"/>
      <c r="BY5112"/>
    </row>
    <row r="5113" spans="75:77" ht="12.75">
      <c r="BW5113"/>
      <c r="BX5113"/>
      <c r="BY5113"/>
    </row>
    <row r="5114" spans="75:77" ht="12.75">
      <c r="BW5114"/>
      <c r="BX5114"/>
      <c r="BY5114"/>
    </row>
    <row r="5115" spans="75:77" ht="12.75">
      <c r="BW5115"/>
      <c r="BX5115"/>
      <c r="BY5115"/>
    </row>
    <row r="5116" spans="75:77" ht="12.75">
      <c r="BW5116"/>
      <c r="BX5116"/>
      <c r="BY5116"/>
    </row>
    <row r="5117" spans="75:77" ht="12.75">
      <c r="BW5117"/>
      <c r="BX5117"/>
      <c r="BY5117"/>
    </row>
    <row r="5118" spans="75:77" ht="12.75">
      <c r="BW5118"/>
      <c r="BX5118"/>
      <c r="BY5118"/>
    </row>
    <row r="5119" spans="75:77" ht="12.75">
      <c r="BW5119"/>
      <c r="BX5119"/>
      <c r="BY5119"/>
    </row>
    <row r="5120" spans="75:77" ht="12.75">
      <c r="BW5120"/>
      <c r="BX5120"/>
      <c r="BY5120"/>
    </row>
    <row r="5121" spans="75:77" ht="12.75">
      <c r="BW5121"/>
      <c r="BX5121"/>
      <c r="BY5121"/>
    </row>
    <row r="5122" spans="75:77" ht="12.75">
      <c r="BW5122"/>
      <c r="BX5122"/>
      <c r="BY5122"/>
    </row>
    <row r="5123" spans="75:77" ht="12.75">
      <c r="BW5123"/>
      <c r="BX5123"/>
      <c r="BY5123"/>
    </row>
    <row r="5124" spans="75:77" ht="12.75">
      <c r="BW5124"/>
      <c r="BX5124"/>
      <c r="BY5124"/>
    </row>
    <row r="5125" spans="75:77" ht="12.75">
      <c r="BW5125"/>
      <c r="BX5125"/>
      <c r="BY5125"/>
    </row>
    <row r="5126" spans="75:77" ht="12.75">
      <c r="BW5126"/>
      <c r="BX5126"/>
      <c r="BY5126"/>
    </row>
    <row r="5127" spans="75:77" ht="12.75">
      <c r="BW5127"/>
      <c r="BX5127"/>
      <c r="BY5127"/>
    </row>
    <row r="5128" spans="75:77" ht="12.75">
      <c r="BW5128"/>
      <c r="BX5128"/>
      <c r="BY5128"/>
    </row>
    <row r="5129" spans="75:77" ht="12.75">
      <c r="BW5129"/>
      <c r="BX5129"/>
      <c r="BY5129"/>
    </row>
    <row r="5130" spans="75:77" ht="12.75">
      <c r="BW5130"/>
      <c r="BX5130"/>
      <c r="BY5130"/>
    </row>
    <row r="5131" spans="75:77" ht="12.75">
      <c r="BW5131"/>
      <c r="BX5131"/>
      <c r="BY5131"/>
    </row>
    <row r="5132" spans="75:77" ht="12.75">
      <c r="BW5132"/>
      <c r="BX5132"/>
      <c r="BY5132"/>
    </row>
    <row r="5133" spans="75:77" ht="12.75">
      <c r="BW5133"/>
      <c r="BX5133"/>
      <c r="BY5133"/>
    </row>
    <row r="5134" spans="75:77" ht="12.75">
      <c r="BW5134"/>
      <c r="BX5134"/>
      <c r="BY5134"/>
    </row>
    <row r="5135" spans="75:77" ht="12.75">
      <c r="BW5135"/>
      <c r="BX5135"/>
      <c r="BY5135"/>
    </row>
    <row r="5136" spans="75:77" ht="12.75">
      <c r="BW5136"/>
      <c r="BX5136"/>
      <c r="BY5136"/>
    </row>
    <row r="5137" spans="75:77" ht="12.75">
      <c r="BW5137"/>
      <c r="BX5137"/>
      <c r="BY5137"/>
    </row>
    <row r="5138" spans="75:77" ht="12.75">
      <c r="BW5138"/>
      <c r="BX5138"/>
      <c r="BY5138"/>
    </row>
    <row r="5139" spans="75:77" ht="12.75">
      <c r="BW5139"/>
      <c r="BX5139"/>
      <c r="BY5139"/>
    </row>
    <row r="5140" spans="75:77" ht="12.75">
      <c r="BW5140"/>
      <c r="BX5140"/>
      <c r="BY5140"/>
    </row>
    <row r="5141" spans="75:77" ht="12.75">
      <c r="BW5141"/>
      <c r="BX5141"/>
      <c r="BY5141"/>
    </row>
    <row r="5142" spans="75:77" ht="12.75">
      <c r="BW5142"/>
      <c r="BX5142"/>
      <c r="BY5142"/>
    </row>
    <row r="5143" spans="75:77" ht="12.75">
      <c r="BW5143"/>
      <c r="BX5143"/>
      <c r="BY5143"/>
    </row>
    <row r="5144" spans="75:77" ht="12.75">
      <c r="BW5144"/>
      <c r="BX5144"/>
      <c r="BY5144"/>
    </row>
    <row r="5145" spans="75:77" ht="12.75">
      <c r="BW5145"/>
      <c r="BX5145"/>
      <c r="BY5145"/>
    </row>
    <row r="5146" spans="75:77" ht="12.75">
      <c r="BW5146"/>
      <c r="BX5146"/>
      <c r="BY5146"/>
    </row>
    <row r="5147" spans="75:77" ht="12.75">
      <c r="BW5147"/>
      <c r="BX5147"/>
      <c r="BY5147"/>
    </row>
    <row r="5148" spans="75:77" ht="12.75">
      <c r="BW5148"/>
      <c r="BX5148"/>
      <c r="BY5148"/>
    </row>
    <row r="5149" spans="75:77" ht="12.75">
      <c r="BW5149"/>
      <c r="BX5149"/>
      <c r="BY5149"/>
    </row>
    <row r="5150" spans="75:77" ht="12.75">
      <c r="BW5150"/>
      <c r="BX5150"/>
      <c r="BY5150"/>
    </row>
    <row r="5151" spans="75:77" ht="12.75">
      <c r="BW5151"/>
      <c r="BX5151"/>
      <c r="BY5151"/>
    </row>
    <row r="5152" spans="75:77" ht="12.75">
      <c r="BW5152"/>
      <c r="BX5152"/>
      <c r="BY5152"/>
    </row>
    <row r="5153" spans="75:77" ht="12.75">
      <c r="BW5153"/>
      <c r="BX5153"/>
      <c r="BY5153"/>
    </row>
    <row r="5154" spans="75:77" ht="12.75">
      <c r="BW5154"/>
      <c r="BX5154"/>
      <c r="BY5154"/>
    </row>
    <row r="5155" spans="75:77" ht="12.75">
      <c r="BW5155"/>
      <c r="BX5155"/>
      <c r="BY5155"/>
    </row>
    <row r="5156" spans="75:77" ht="12.75">
      <c r="BW5156"/>
      <c r="BX5156"/>
      <c r="BY5156"/>
    </row>
    <row r="5157" spans="75:77" ht="12.75">
      <c r="BW5157"/>
      <c r="BX5157"/>
      <c r="BY5157"/>
    </row>
    <row r="5158" spans="75:77" ht="12.75">
      <c r="BW5158"/>
      <c r="BX5158"/>
      <c r="BY5158"/>
    </row>
    <row r="5159" spans="75:77" ht="12.75">
      <c r="BW5159"/>
      <c r="BX5159"/>
      <c r="BY5159"/>
    </row>
    <row r="5160" spans="75:77" ht="12.75">
      <c r="BW5160"/>
      <c r="BX5160"/>
      <c r="BY5160"/>
    </row>
    <row r="5161" spans="75:77" ht="12.75">
      <c r="BW5161"/>
      <c r="BX5161"/>
      <c r="BY5161"/>
    </row>
    <row r="5162" spans="75:77" ht="12.75">
      <c r="BW5162"/>
      <c r="BX5162"/>
      <c r="BY5162"/>
    </row>
    <row r="5163" spans="75:77" ht="12.75">
      <c r="BW5163"/>
      <c r="BX5163"/>
      <c r="BY5163"/>
    </row>
    <row r="5164" spans="75:77" ht="12.75">
      <c r="BW5164"/>
      <c r="BX5164"/>
      <c r="BY5164"/>
    </row>
    <row r="5165" spans="75:77" ht="12.75">
      <c r="BW5165"/>
      <c r="BX5165"/>
      <c r="BY5165"/>
    </row>
    <row r="5166" spans="75:77" ht="12.75">
      <c r="BW5166"/>
      <c r="BX5166"/>
      <c r="BY5166"/>
    </row>
    <row r="5167" spans="75:77" ht="12.75">
      <c r="BW5167"/>
      <c r="BX5167"/>
      <c r="BY5167"/>
    </row>
    <row r="5168" spans="75:77" ht="12.75">
      <c r="BW5168"/>
      <c r="BX5168"/>
      <c r="BY5168"/>
    </row>
    <row r="5169" spans="75:77" ht="12.75">
      <c r="BW5169"/>
      <c r="BX5169"/>
      <c r="BY5169"/>
    </row>
    <row r="5170" spans="75:77" ht="12.75">
      <c r="BW5170"/>
      <c r="BX5170"/>
      <c r="BY5170"/>
    </row>
    <row r="5171" spans="75:77" ht="12.75">
      <c r="BW5171"/>
      <c r="BX5171"/>
      <c r="BY5171"/>
    </row>
    <row r="5172" spans="75:77" ht="12.75">
      <c r="BW5172"/>
      <c r="BX5172"/>
      <c r="BY5172"/>
    </row>
    <row r="5173" spans="75:77" ht="12.75">
      <c r="BW5173"/>
      <c r="BX5173"/>
      <c r="BY5173"/>
    </row>
    <row r="5174" spans="75:77" ht="12.75">
      <c r="BW5174"/>
      <c r="BX5174"/>
      <c r="BY5174"/>
    </row>
    <row r="5175" spans="75:77" ht="12.75">
      <c r="BW5175"/>
      <c r="BX5175"/>
      <c r="BY5175"/>
    </row>
    <row r="5176" spans="75:77" ht="12.75">
      <c r="BW5176"/>
      <c r="BX5176"/>
      <c r="BY5176"/>
    </row>
    <row r="5177" spans="75:77" ht="12.75">
      <c r="BW5177"/>
      <c r="BX5177"/>
      <c r="BY5177"/>
    </row>
    <row r="5178" spans="75:77" ht="12.75">
      <c r="BW5178"/>
      <c r="BX5178"/>
      <c r="BY5178"/>
    </row>
    <row r="5179" spans="75:77" ht="12.75">
      <c r="BW5179"/>
      <c r="BX5179"/>
      <c r="BY5179"/>
    </row>
    <row r="5180" spans="75:77" ht="12.75">
      <c r="BW5180"/>
      <c r="BX5180"/>
      <c r="BY5180"/>
    </row>
    <row r="5181" spans="75:77" ht="12.75">
      <c r="BW5181"/>
      <c r="BX5181"/>
      <c r="BY5181"/>
    </row>
    <row r="5182" spans="75:77" ht="12.75">
      <c r="BW5182"/>
      <c r="BX5182"/>
      <c r="BY5182"/>
    </row>
    <row r="5183" spans="75:77" ht="12.75">
      <c r="BW5183"/>
      <c r="BX5183"/>
      <c r="BY5183"/>
    </row>
    <row r="5184" spans="75:77" ht="12.75">
      <c r="BW5184"/>
      <c r="BX5184"/>
      <c r="BY5184"/>
    </row>
    <row r="5185" spans="75:77" ht="12.75">
      <c r="BW5185"/>
      <c r="BX5185"/>
      <c r="BY5185"/>
    </row>
    <row r="5186" spans="75:77" ht="12.75">
      <c r="BW5186"/>
      <c r="BX5186"/>
      <c r="BY5186"/>
    </row>
    <row r="5187" spans="75:77" ht="12.75">
      <c r="BW5187"/>
      <c r="BX5187"/>
      <c r="BY5187"/>
    </row>
    <row r="5188" spans="75:77" ht="12.75">
      <c r="BW5188"/>
      <c r="BX5188"/>
      <c r="BY5188"/>
    </row>
    <row r="5189" spans="75:77" ht="12.75">
      <c r="BW5189"/>
      <c r="BX5189"/>
      <c r="BY5189"/>
    </row>
    <row r="5190" spans="75:77" ht="12.75">
      <c r="BW5190"/>
      <c r="BX5190"/>
      <c r="BY5190"/>
    </row>
    <row r="5191" spans="75:77" ht="12.75">
      <c r="BW5191"/>
      <c r="BX5191"/>
      <c r="BY5191"/>
    </row>
    <row r="5192" spans="75:77" ht="12.75">
      <c r="BW5192"/>
      <c r="BX5192"/>
      <c r="BY5192"/>
    </row>
    <row r="5193" spans="75:77" ht="12.75">
      <c r="BW5193"/>
      <c r="BX5193"/>
      <c r="BY5193"/>
    </row>
    <row r="5194" spans="75:77" ht="12.75">
      <c r="BW5194"/>
      <c r="BX5194"/>
      <c r="BY5194"/>
    </row>
    <row r="5195" spans="75:77" ht="12.75">
      <c r="BW5195"/>
      <c r="BX5195"/>
      <c r="BY5195"/>
    </row>
    <row r="5196" spans="75:77" ht="12.75">
      <c r="BW5196"/>
      <c r="BX5196"/>
      <c r="BY5196"/>
    </row>
    <row r="5197" spans="75:77" ht="12.75">
      <c r="BW5197"/>
      <c r="BX5197"/>
      <c r="BY5197"/>
    </row>
    <row r="5198" spans="75:77" ht="12.75">
      <c r="BW5198"/>
      <c r="BX5198"/>
      <c r="BY5198"/>
    </row>
    <row r="5199" spans="75:77" ht="12.75">
      <c r="BW5199"/>
      <c r="BX5199"/>
      <c r="BY5199"/>
    </row>
    <row r="5200" spans="75:77" ht="12.75">
      <c r="BW5200"/>
      <c r="BX5200"/>
      <c r="BY5200"/>
    </row>
    <row r="5201" spans="75:77" ht="12.75">
      <c r="BW5201"/>
      <c r="BX5201"/>
      <c r="BY5201"/>
    </row>
    <row r="5202" spans="75:77" ht="12.75">
      <c r="BW5202"/>
      <c r="BX5202"/>
      <c r="BY5202"/>
    </row>
    <row r="5203" spans="75:77" ht="12.75">
      <c r="BW5203"/>
      <c r="BX5203"/>
      <c r="BY5203"/>
    </row>
    <row r="5204" spans="75:77" ht="12.75">
      <c r="BW5204"/>
      <c r="BX5204"/>
      <c r="BY5204"/>
    </row>
    <row r="5205" spans="75:77" ht="12.75">
      <c r="BW5205"/>
      <c r="BX5205"/>
      <c r="BY5205"/>
    </row>
    <row r="5206" spans="75:77" ht="12.75">
      <c r="BW5206"/>
      <c r="BX5206"/>
      <c r="BY5206"/>
    </row>
    <row r="5207" spans="75:77" ht="12.75">
      <c r="BW5207"/>
      <c r="BX5207"/>
      <c r="BY5207"/>
    </row>
    <row r="5208" spans="75:77" ht="12.75">
      <c r="BW5208"/>
      <c r="BX5208"/>
      <c r="BY5208"/>
    </row>
    <row r="5209" spans="75:77" ht="12.75">
      <c r="BW5209"/>
      <c r="BX5209"/>
      <c r="BY5209"/>
    </row>
    <row r="5210" spans="75:77" ht="12.75">
      <c r="BW5210"/>
      <c r="BX5210"/>
      <c r="BY5210"/>
    </row>
    <row r="5211" spans="75:77" ht="12.75">
      <c r="BW5211"/>
      <c r="BX5211"/>
      <c r="BY5211"/>
    </row>
    <row r="5212" spans="75:77" ht="12.75">
      <c r="BW5212"/>
      <c r="BX5212"/>
      <c r="BY5212"/>
    </row>
    <row r="5213" spans="75:77" ht="12.75">
      <c r="BW5213"/>
      <c r="BX5213"/>
      <c r="BY5213"/>
    </row>
    <row r="5214" spans="75:77" ht="12.75">
      <c r="BW5214"/>
      <c r="BX5214"/>
      <c r="BY5214"/>
    </row>
    <row r="5215" spans="75:77" ht="12.75">
      <c r="BW5215"/>
      <c r="BX5215"/>
      <c r="BY5215"/>
    </row>
    <row r="5216" spans="75:77" ht="12.75">
      <c r="BW5216"/>
      <c r="BX5216"/>
      <c r="BY5216"/>
    </row>
    <row r="5217" spans="75:77" ht="12.75">
      <c r="BW5217"/>
      <c r="BX5217"/>
      <c r="BY5217"/>
    </row>
    <row r="5218" spans="75:77" ht="12.75">
      <c r="BW5218"/>
      <c r="BX5218"/>
      <c r="BY5218"/>
    </row>
    <row r="5219" spans="75:77" ht="12.75">
      <c r="BW5219"/>
      <c r="BX5219"/>
      <c r="BY5219"/>
    </row>
    <row r="5220" spans="75:77" ht="12.75">
      <c r="BW5220"/>
      <c r="BX5220"/>
      <c r="BY5220"/>
    </row>
    <row r="5221" spans="75:77" ht="12.75">
      <c r="BW5221"/>
      <c r="BX5221"/>
      <c r="BY5221"/>
    </row>
    <row r="5222" spans="75:77" ht="12.75">
      <c r="BW5222"/>
      <c r="BX5222"/>
      <c r="BY5222"/>
    </row>
    <row r="5223" spans="75:77" ht="12.75">
      <c r="BW5223"/>
      <c r="BX5223"/>
      <c r="BY5223"/>
    </row>
    <row r="5224" spans="75:77" ht="12.75">
      <c r="BW5224"/>
      <c r="BX5224"/>
      <c r="BY5224"/>
    </row>
    <row r="5225" spans="75:77" ht="12.75">
      <c r="BW5225"/>
      <c r="BX5225"/>
      <c r="BY5225"/>
    </row>
    <row r="5226" spans="75:77" ht="12.75">
      <c r="BW5226"/>
      <c r="BX5226"/>
      <c r="BY5226"/>
    </row>
    <row r="5227" spans="75:77" ht="12.75">
      <c r="BW5227"/>
      <c r="BX5227"/>
      <c r="BY5227"/>
    </row>
    <row r="5228" spans="75:77" ht="12.75">
      <c r="BW5228"/>
      <c r="BX5228"/>
      <c r="BY5228"/>
    </row>
    <row r="5229" spans="75:77" ht="12.75">
      <c r="BW5229"/>
      <c r="BX5229"/>
      <c r="BY5229"/>
    </row>
    <row r="5230" spans="75:77" ht="12.75">
      <c r="BW5230"/>
      <c r="BX5230"/>
      <c r="BY5230"/>
    </row>
    <row r="5231" spans="75:77" ht="12.75">
      <c r="BW5231"/>
      <c r="BX5231"/>
      <c r="BY5231"/>
    </row>
    <row r="5232" spans="75:77" ht="12.75">
      <c r="BW5232"/>
      <c r="BX5232"/>
      <c r="BY5232"/>
    </row>
    <row r="5233" spans="75:77" ht="12.75">
      <c r="BW5233"/>
      <c r="BX5233"/>
      <c r="BY5233"/>
    </row>
    <row r="5234" spans="75:77" ht="12.75">
      <c r="BW5234"/>
      <c r="BX5234"/>
      <c r="BY5234"/>
    </row>
    <row r="5235" spans="75:77" ht="12.75">
      <c r="BW5235"/>
      <c r="BX5235"/>
      <c r="BY5235"/>
    </row>
    <row r="5236" spans="75:77" ht="12.75">
      <c r="BW5236"/>
      <c r="BX5236"/>
      <c r="BY5236"/>
    </row>
    <row r="5237" spans="75:77" ht="12.75">
      <c r="BW5237"/>
      <c r="BX5237"/>
      <c r="BY5237"/>
    </row>
    <row r="5238" spans="75:77" ht="12.75">
      <c r="BW5238"/>
      <c r="BX5238"/>
      <c r="BY5238"/>
    </row>
    <row r="5239" spans="75:77" ht="12.75">
      <c r="BW5239"/>
      <c r="BX5239"/>
      <c r="BY5239"/>
    </row>
    <row r="5240" spans="75:77" ht="12.75">
      <c r="BW5240"/>
      <c r="BX5240"/>
      <c r="BY5240"/>
    </row>
    <row r="5241" spans="75:77" ht="12.75">
      <c r="BW5241"/>
      <c r="BX5241"/>
      <c r="BY5241"/>
    </row>
    <row r="5242" spans="75:77" ht="12.75">
      <c r="BW5242"/>
      <c r="BX5242"/>
      <c r="BY5242"/>
    </row>
    <row r="5243" spans="75:77" ht="12.75">
      <c r="BW5243"/>
      <c r="BX5243"/>
      <c r="BY5243"/>
    </row>
    <row r="5244" spans="75:77" ht="12.75">
      <c r="BW5244"/>
      <c r="BX5244"/>
      <c r="BY5244"/>
    </row>
    <row r="5245" spans="75:77" ht="12.75">
      <c r="BW5245"/>
      <c r="BX5245"/>
      <c r="BY5245"/>
    </row>
    <row r="5246" spans="75:77" ht="12.75">
      <c r="BW5246"/>
      <c r="BX5246"/>
      <c r="BY5246"/>
    </row>
    <row r="5247" spans="75:77" ht="12.75">
      <c r="BW5247"/>
      <c r="BX5247"/>
      <c r="BY5247"/>
    </row>
    <row r="5248" spans="75:77" ht="12.75">
      <c r="BW5248"/>
      <c r="BX5248"/>
      <c r="BY5248"/>
    </row>
    <row r="5249" spans="75:77" ht="12.75">
      <c r="BW5249"/>
      <c r="BX5249"/>
      <c r="BY5249"/>
    </row>
    <row r="5250" spans="75:77" ht="12.75">
      <c r="BW5250"/>
      <c r="BX5250"/>
      <c r="BY5250"/>
    </row>
    <row r="5251" spans="75:77" ht="12.75">
      <c r="BW5251"/>
      <c r="BX5251"/>
      <c r="BY5251"/>
    </row>
    <row r="5252" spans="75:77" ht="12.75">
      <c r="BW5252"/>
      <c r="BX5252"/>
      <c r="BY5252"/>
    </row>
    <row r="5253" spans="75:77" ht="12.75">
      <c r="BW5253"/>
      <c r="BX5253"/>
      <c r="BY5253"/>
    </row>
    <row r="5254" spans="75:77" ht="12.75">
      <c r="BW5254"/>
      <c r="BX5254"/>
      <c r="BY5254"/>
    </row>
    <row r="5255" spans="75:77" ht="12.75">
      <c r="BW5255"/>
      <c r="BX5255"/>
      <c r="BY5255"/>
    </row>
    <row r="5256" spans="75:77" ht="12.75">
      <c r="BW5256"/>
      <c r="BX5256"/>
      <c r="BY5256"/>
    </row>
    <row r="5257" spans="75:77" ht="12.75">
      <c r="BW5257"/>
      <c r="BX5257"/>
      <c r="BY5257"/>
    </row>
    <row r="5258" spans="75:77" ht="12.75">
      <c r="BW5258"/>
      <c r="BX5258"/>
      <c r="BY5258"/>
    </row>
    <row r="5259" spans="75:77" ht="12.75">
      <c r="BW5259"/>
      <c r="BX5259"/>
      <c r="BY5259"/>
    </row>
    <row r="5260" spans="75:77" ht="12.75">
      <c r="BW5260"/>
      <c r="BX5260"/>
      <c r="BY5260"/>
    </row>
    <row r="5261" spans="75:77" ht="12.75">
      <c r="BW5261"/>
      <c r="BX5261"/>
      <c r="BY5261"/>
    </row>
    <row r="5262" spans="75:77" ht="12.75">
      <c r="BW5262"/>
      <c r="BX5262"/>
      <c r="BY5262"/>
    </row>
    <row r="5263" spans="75:77" ht="12.75">
      <c r="BW5263"/>
      <c r="BX5263"/>
      <c r="BY5263"/>
    </row>
    <row r="5264" spans="75:77" ht="12.75">
      <c r="BW5264"/>
      <c r="BX5264"/>
      <c r="BY5264"/>
    </row>
    <row r="5265" spans="75:77" ht="12.75">
      <c r="BW5265"/>
      <c r="BX5265"/>
      <c r="BY5265"/>
    </row>
    <row r="5266" spans="75:77" ht="12.75">
      <c r="BW5266"/>
      <c r="BX5266"/>
      <c r="BY5266"/>
    </row>
    <row r="5267" spans="75:77" ht="12.75">
      <c r="BW5267"/>
      <c r="BX5267"/>
      <c r="BY5267"/>
    </row>
    <row r="5268" spans="75:77" ht="12.75">
      <c r="BW5268"/>
      <c r="BX5268"/>
      <c r="BY5268"/>
    </row>
    <row r="5269" spans="75:77" ht="12.75">
      <c r="BW5269"/>
      <c r="BX5269"/>
      <c r="BY5269"/>
    </row>
    <row r="5270" spans="75:77" ht="12.75">
      <c r="BW5270"/>
      <c r="BX5270"/>
      <c r="BY5270"/>
    </row>
    <row r="5271" spans="75:77" ht="12.75">
      <c r="BW5271"/>
      <c r="BX5271"/>
      <c r="BY5271"/>
    </row>
    <row r="5272" spans="75:77" ht="12.75">
      <c r="BW5272"/>
      <c r="BX5272"/>
      <c r="BY5272"/>
    </row>
    <row r="5273" spans="75:77" ht="12.75">
      <c r="BW5273"/>
      <c r="BX5273"/>
      <c r="BY5273"/>
    </row>
    <row r="5274" spans="75:77" ht="12.75">
      <c r="BW5274"/>
      <c r="BX5274"/>
      <c r="BY5274"/>
    </row>
    <row r="5275" spans="75:77" ht="12.75">
      <c r="BW5275"/>
      <c r="BX5275"/>
      <c r="BY5275"/>
    </row>
    <row r="5276" spans="75:77" ht="12.75">
      <c r="BW5276"/>
      <c r="BX5276"/>
      <c r="BY5276"/>
    </row>
    <row r="5277" spans="75:77" ht="12.75">
      <c r="BW5277"/>
      <c r="BX5277"/>
      <c r="BY5277"/>
    </row>
    <row r="5278" spans="75:77" ht="12.75">
      <c r="BW5278"/>
      <c r="BX5278"/>
      <c r="BY5278"/>
    </row>
    <row r="5279" spans="75:77" ht="12.75">
      <c r="BW5279"/>
      <c r="BX5279"/>
      <c r="BY5279"/>
    </row>
    <row r="5280" spans="75:77" ht="12.75">
      <c r="BW5280"/>
      <c r="BX5280"/>
      <c r="BY5280"/>
    </row>
    <row r="5281" spans="75:77" ht="12.75">
      <c r="BW5281"/>
      <c r="BX5281"/>
      <c r="BY5281"/>
    </row>
    <row r="5282" spans="75:77" ht="12.75">
      <c r="BW5282"/>
      <c r="BX5282"/>
      <c r="BY5282"/>
    </row>
    <row r="5283" spans="75:77" ht="12.75">
      <c r="BW5283"/>
      <c r="BX5283"/>
      <c r="BY5283"/>
    </row>
    <row r="5284" spans="75:77" ht="12.75">
      <c r="BW5284"/>
      <c r="BX5284"/>
      <c r="BY5284"/>
    </row>
    <row r="5285" spans="75:77" ht="12.75">
      <c r="BW5285"/>
      <c r="BX5285"/>
      <c r="BY5285"/>
    </row>
    <row r="5286" spans="75:77" ht="12.75">
      <c r="BW5286"/>
      <c r="BX5286"/>
      <c r="BY5286"/>
    </row>
    <row r="5287" spans="75:77" ht="12.75">
      <c r="BW5287"/>
      <c r="BX5287"/>
      <c r="BY5287"/>
    </row>
    <row r="5288" spans="75:77" ht="12.75">
      <c r="BW5288"/>
      <c r="BX5288"/>
      <c r="BY5288"/>
    </row>
    <row r="5289" spans="75:77" ht="12.75">
      <c r="BW5289"/>
      <c r="BX5289"/>
      <c r="BY5289"/>
    </row>
    <row r="5290" spans="75:77" ht="12.75">
      <c r="BW5290"/>
      <c r="BX5290"/>
      <c r="BY5290"/>
    </row>
    <row r="5291" spans="75:77" ht="12.75">
      <c r="BW5291"/>
      <c r="BX5291"/>
      <c r="BY5291"/>
    </row>
    <row r="5292" spans="75:77" ht="12.75">
      <c r="BW5292"/>
      <c r="BX5292"/>
      <c r="BY5292"/>
    </row>
    <row r="5293" spans="75:77" ht="12.75">
      <c r="BW5293"/>
      <c r="BX5293"/>
      <c r="BY5293"/>
    </row>
    <row r="5294" spans="75:77" ht="12.75">
      <c r="BW5294"/>
      <c r="BX5294"/>
      <c r="BY5294"/>
    </row>
    <row r="5295" spans="75:77" ht="12.75">
      <c r="BW5295"/>
      <c r="BX5295"/>
      <c r="BY5295"/>
    </row>
    <row r="5296" spans="75:77" ht="12.75">
      <c r="BW5296"/>
      <c r="BX5296"/>
      <c r="BY5296"/>
    </row>
    <row r="5297" spans="75:77" ht="12.75">
      <c r="BW5297"/>
      <c r="BX5297"/>
      <c r="BY5297"/>
    </row>
    <row r="5298" spans="75:77" ht="12.75">
      <c r="BW5298"/>
      <c r="BX5298"/>
      <c r="BY5298"/>
    </row>
    <row r="5299" spans="75:77" ht="12.75">
      <c r="BW5299"/>
      <c r="BX5299"/>
      <c r="BY5299"/>
    </row>
    <row r="5300" spans="75:77" ht="12.75">
      <c r="BW5300"/>
      <c r="BX5300"/>
      <c r="BY5300"/>
    </row>
    <row r="5301" spans="75:77" ht="12.75">
      <c r="BW5301"/>
      <c r="BX5301"/>
      <c r="BY5301"/>
    </row>
    <row r="5302" spans="75:77" ht="12.75">
      <c r="BW5302"/>
      <c r="BX5302"/>
      <c r="BY5302"/>
    </row>
    <row r="5303" spans="75:77" ht="12.75">
      <c r="BW5303"/>
      <c r="BX5303"/>
      <c r="BY5303"/>
    </row>
    <row r="5304" spans="75:77" ht="12.75">
      <c r="BW5304"/>
      <c r="BX5304"/>
      <c r="BY5304"/>
    </row>
    <row r="5305" spans="75:77" ht="12.75">
      <c r="BW5305"/>
      <c r="BX5305"/>
      <c r="BY5305"/>
    </row>
    <row r="5306" spans="75:77" ht="12.75">
      <c r="BW5306"/>
      <c r="BX5306"/>
      <c r="BY5306"/>
    </row>
    <row r="5307" spans="75:77" ht="12.75">
      <c r="BW5307"/>
      <c r="BX5307"/>
      <c r="BY5307"/>
    </row>
    <row r="5308" spans="75:77" ht="12.75">
      <c r="BW5308"/>
      <c r="BX5308"/>
      <c r="BY5308"/>
    </row>
    <row r="5309" spans="75:77" ht="12.75">
      <c r="BW5309"/>
      <c r="BX5309"/>
      <c r="BY5309"/>
    </row>
    <row r="5310" spans="75:77" ht="12.75">
      <c r="BW5310"/>
      <c r="BX5310"/>
      <c r="BY5310"/>
    </row>
    <row r="5311" spans="75:77" ht="12.75">
      <c r="BW5311"/>
      <c r="BX5311"/>
      <c r="BY5311"/>
    </row>
    <row r="5312" spans="75:77" ht="12.75">
      <c r="BW5312"/>
      <c r="BX5312"/>
      <c r="BY5312"/>
    </row>
    <row r="5313" spans="75:77" ht="12.75">
      <c r="BW5313"/>
      <c r="BX5313"/>
      <c r="BY5313"/>
    </row>
    <row r="5314" spans="75:77" ht="12.75">
      <c r="BW5314"/>
      <c r="BX5314"/>
      <c r="BY5314"/>
    </row>
    <row r="5315" spans="75:77" ht="12.75">
      <c r="BW5315"/>
      <c r="BX5315"/>
      <c r="BY5315"/>
    </row>
    <row r="5316" spans="75:77" ht="12.75">
      <c r="BW5316"/>
      <c r="BX5316"/>
      <c r="BY5316"/>
    </row>
    <row r="5317" spans="75:77" ht="12.75">
      <c r="BW5317"/>
      <c r="BX5317"/>
      <c r="BY5317"/>
    </row>
    <row r="5318" spans="75:77" ht="12.75">
      <c r="BW5318"/>
      <c r="BX5318"/>
      <c r="BY5318"/>
    </row>
    <row r="5319" spans="75:77" ht="12.75">
      <c r="BW5319"/>
      <c r="BX5319"/>
      <c r="BY5319"/>
    </row>
    <row r="5320" spans="75:77" ht="12.75">
      <c r="BW5320"/>
      <c r="BX5320"/>
      <c r="BY5320"/>
    </row>
    <row r="5321" spans="75:77" ht="12.75">
      <c r="BW5321"/>
      <c r="BX5321"/>
      <c r="BY5321"/>
    </row>
    <row r="5322" spans="75:77" ht="12.75">
      <c r="BW5322"/>
      <c r="BX5322"/>
      <c r="BY5322"/>
    </row>
    <row r="5323" spans="75:77" ht="12.75">
      <c r="BW5323"/>
      <c r="BX5323"/>
      <c r="BY5323"/>
    </row>
    <row r="5324" spans="75:77" ht="12.75">
      <c r="BW5324"/>
      <c r="BX5324"/>
      <c r="BY5324"/>
    </row>
    <row r="5325" spans="75:77" ht="12.75">
      <c r="BW5325"/>
      <c r="BX5325"/>
      <c r="BY5325"/>
    </row>
    <row r="5326" spans="75:77" ht="12.75">
      <c r="BW5326"/>
      <c r="BX5326"/>
      <c r="BY5326"/>
    </row>
    <row r="5327" spans="75:77" ht="12.75">
      <c r="BW5327"/>
      <c r="BX5327"/>
      <c r="BY5327"/>
    </row>
    <row r="5328" spans="75:77" ht="12.75">
      <c r="BW5328"/>
      <c r="BX5328"/>
      <c r="BY5328"/>
    </row>
    <row r="5329" spans="75:77" ht="12.75">
      <c r="BW5329"/>
      <c r="BX5329"/>
      <c r="BY5329"/>
    </row>
    <row r="5330" spans="75:77" ht="12.75">
      <c r="BW5330"/>
      <c r="BX5330"/>
      <c r="BY5330"/>
    </row>
    <row r="5331" spans="75:77" ht="12.75">
      <c r="BW5331"/>
      <c r="BX5331"/>
      <c r="BY5331"/>
    </row>
    <row r="5332" spans="75:77" ht="12.75">
      <c r="BW5332"/>
      <c r="BX5332"/>
      <c r="BY5332"/>
    </row>
    <row r="5333" spans="75:77" ht="12.75">
      <c r="BW5333"/>
      <c r="BX5333"/>
      <c r="BY5333"/>
    </row>
    <row r="5334" spans="75:77" ht="12.75">
      <c r="BW5334"/>
      <c r="BX5334"/>
      <c r="BY5334"/>
    </row>
    <row r="5335" spans="75:77" ht="12.75">
      <c r="BW5335"/>
      <c r="BX5335"/>
      <c r="BY5335"/>
    </row>
    <row r="5336" spans="75:77" ht="12.75">
      <c r="BW5336"/>
      <c r="BX5336"/>
      <c r="BY5336"/>
    </row>
    <row r="5337" spans="75:77" ht="12.75">
      <c r="BW5337"/>
      <c r="BX5337"/>
      <c r="BY5337"/>
    </row>
    <row r="5338" spans="75:77" ht="12.75">
      <c r="BW5338"/>
      <c r="BX5338"/>
      <c r="BY5338"/>
    </row>
    <row r="5339" spans="75:77" ht="12.75">
      <c r="BW5339"/>
      <c r="BX5339"/>
      <c r="BY5339"/>
    </row>
    <row r="5340" spans="75:77" ht="12.75">
      <c r="BW5340"/>
      <c r="BX5340"/>
      <c r="BY5340"/>
    </row>
    <row r="5341" spans="75:77" ht="12.75">
      <c r="BW5341"/>
      <c r="BX5341"/>
      <c r="BY5341"/>
    </row>
    <row r="5342" spans="75:77" ht="12.75">
      <c r="BW5342"/>
      <c r="BX5342"/>
      <c r="BY5342"/>
    </row>
    <row r="5343" spans="75:77" ht="12.75">
      <c r="BW5343"/>
      <c r="BX5343"/>
      <c r="BY5343"/>
    </row>
    <row r="5344" spans="75:77" ht="12.75">
      <c r="BW5344"/>
      <c r="BX5344"/>
      <c r="BY5344"/>
    </row>
    <row r="5345" spans="75:77" ht="12.75">
      <c r="BW5345"/>
      <c r="BX5345"/>
      <c r="BY5345"/>
    </row>
    <row r="5346" spans="75:77" ht="12.75">
      <c r="BW5346"/>
      <c r="BX5346"/>
      <c r="BY5346"/>
    </row>
    <row r="5347" spans="75:77" ht="12.75">
      <c r="BW5347"/>
      <c r="BX5347"/>
      <c r="BY5347"/>
    </row>
    <row r="5348" spans="75:77" ht="12.75">
      <c r="BW5348"/>
      <c r="BX5348"/>
      <c r="BY5348"/>
    </row>
    <row r="5349" spans="75:77" ht="12.75">
      <c r="BW5349"/>
      <c r="BX5349"/>
      <c r="BY5349"/>
    </row>
    <row r="5350" spans="75:77" ht="12.75">
      <c r="BW5350"/>
      <c r="BX5350"/>
      <c r="BY5350"/>
    </row>
    <row r="5351" spans="75:77" ht="12.75">
      <c r="BW5351"/>
      <c r="BX5351"/>
      <c r="BY5351"/>
    </row>
    <row r="5352" spans="75:77" ht="12.75">
      <c r="BW5352"/>
      <c r="BX5352"/>
      <c r="BY5352"/>
    </row>
    <row r="5353" spans="75:77" ht="12.75">
      <c r="BW5353"/>
      <c r="BX5353"/>
      <c r="BY5353"/>
    </row>
    <row r="5354" spans="75:77" ht="12.75">
      <c r="BW5354"/>
      <c r="BX5354"/>
      <c r="BY5354"/>
    </row>
    <row r="5355" spans="75:77" ht="12.75">
      <c r="BW5355"/>
      <c r="BX5355"/>
      <c r="BY5355"/>
    </row>
    <row r="5356" spans="75:77" ht="12.75">
      <c r="BW5356"/>
      <c r="BX5356"/>
      <c r="BY5356"/>
    </row>
    <row r="5357" spans="75:77" ht="12.75">
      <c r="BW5357"/>
      <c r="BX5357"/>
      <c r="BY5357"/>
    </row>
    <row r="5358" spans="75:77" ht="12.75">
      <c r="BW5358"/>
      <c r="BX5358"/>
      <c r="BY5358"/>
    </row>
    <row r="5359" spans="75:77" ht="12.75">
      <c r="BW5359"/>
      <c r="BX5359"/>
      <c r="BY5359"/>
    </row>
    <row r="5360" spans="75:77" ht="12.75">
      <c r="BW5360"/>
      <c r="BX5360"/>
      <c r="BY5360"/>
    </row>
    <row r="5361" spans="75:77" ht="12.75">
      <c r="BW5361"/>
      <c r="BX5361"/>
      <c r="BY5361"/>
    </row>
    <row r="5362" spans="75:77" ht="12.75">
      <c r="BW5362"/>
      <c r="BX5362"/>
      <c r="BY5362"/>
    </row>
    <row r="5363" spans="75:77" ht="12.75">
      <c r="BW5363"/>
      <c r="BX5363"/>
      <c r="BY5363"/>
    </row>
    <row r="5364" spans="75:77" ht="12.75">
      <c r="BW5364"/>
      <c r="BX5364"/>
      <c r="BY5364"/>
    </row>
    <row r="5365" spans="75:77" ht="12.75">
      <c r="BW5365"/>
      <c r="BX5365"/>
      <c r="BY5365"/>
    </row>
    <row r="5366" spans="75:77" ht="12.75">
      <c r="BW5366"/>
      <c r="BX5366"/>
      <c r="BY5366"/>
    </row>
    <row r="5367" spans="75:77" ht="12.75">
      <c r="BW5367"/>
      <c r="BX5367"/>
      <c r="BY5367"/>
    </row>
    <row r="5368" spans="75:77" ht="12.75">
      <c r="BW5368"/>
      <c r="BX5368"/>
      <c r="BY5368"/>
    </row>
    <row r="5369" spans="75:77" ht="12.75">
      <c r="BW5369"/>
      <c r="BX5369"/>
      <c r="BY5369"/>
    </row>
    <row r="5370" spans="75:77" ht="12.75">
      <c r="BW5370"/>
      <c r="BX5370"/>
      <c r="BY5370"/>
    </row>
    <row r="5371" spans="75:77" ht="12.75">
      <c r="BW5371"/>
      <c r="BX5371"/>
      <c r="BY5371"/>
    </row>
    <row r="5372" spans="75:77" ht="12.75">
      <c r="BW5372"/>
      <c r="BX5372"/>
      <c r="BY5372"/>
    </row>
    <row r="5373" spans="75:77" ht="12.75">
      <c r="BW5373"/>
      <c r="BX5373"/>
      <c r="BY5373"/>
    </row>
    <row r="5374" spans="75:77" ht="12.75">
      <c r="BW5374"/>
      <c r="BX5374"/>
      <c r="BY5374"/>
    </row>
    <row r="5375" spans="75:77" ht="12.75">
      <c r="BW5375"/>
      <c r="BX5375"/>
      <c r="BY5375"/>
    </row>
    <row r="5376" spans="75:77" ht="12.75">
      <c r="BW5376"/>
      <c r="BX5376"/>
      <c r="BY5376"/>
    </row>
    <row r="5377" spans="75:77" ht="12.75">
      <c r="BW5377"/>
      <c r="BX5377"/>
      <c r="BY5377"/>
    </row>
    <row r="5378" spans="75:77" ht="12.75">
      <c r="BW5378"/>
      <c r="BX5378"/>
      <c r="BY5378"/>
    </row>
    <row r="5379" spans="75:77" ht="12.75">
      <c r="BW5379"/>
      <c r="BX5379"/>
      <c r="BY5379"/>
    </row>
    <row r="5380" spans="75:77" ht="12.75">
      <c r="BW5380"/>
      <c r="BX5380"/>
      <c r="BY5380"/>
    </row>
    <row r="5381" spans="75:77" ht="12.75">
      <c r="BW5381"/>
      <c r="BX5381"/>
      <c r="BY5381"/>
    </row>
    <row r="5382" spans="75:77" ht="12.75">
      <c r="BW5382"/>
      <c r="BX5382"/>
      <c r="BY5382"/>
    </row>
    <row r="5383" spans="75:77" ht="12.75">
      <c r="BW5383"/>
      <c r="BX5383"/>
      <c r="BY5383"/>
    </row>
    <row r="5384" spans="75:77" ht="12.75">
      <c r="BW5384"/>
      <c r="BX5384"/>
      <c r="BY5384"/>
    </row>
    <row r="5385" spans="75:77" ht="12.75">
      <c r="BW5385"/>
      <c r="BX5385"/>
      <c r="BY5385"/>
    </row>
    <row r="5386" spans="75:77" ht="12.75">
      <c r="BW5386"/>
      <c r="BX5386"/>
      <c r="BY5386"/>
    </row>
    <row r="5387" spans="75:77" ht="12.75">
      <c r="BW5387"/>
      <c r="BX5387"/>
      <c r="BY5387"/>
    </row>
    <row r="5388" spans="75:77" ht="12.75">
      <c r="BW5388"/>
      <c r="BX5388"/>
      <c r="BY5388"/>
    </row>
    <row r="5389" spans="75:77" ht="12.75">
      <c r="BW5389"/>
      <c r="BX5389"/>
      <c r="BY5389"/>
    </row>
    <row r="5390" spans="75:77" ht="12.75">
      <c r="BW5390"/>
      <c r="BX5390"/>
      <c r="BY5390"/>
    </row>
    <row r="5391" spans="75:77" ht="12.75">
      <c r="BW5391"/>
      <c r="BX5391"/>
      <c r="BY5391"/>
    </row>
    <row r="5392" spans="75:77" ht="12.75">
      <c r="BW5392"/>
      <c r="BX5392"/>
      <c r="BY5392"/>
    </row>
    <row r="5393" spans="75:77" ht="12.75">
      <c r="BW5393"/>
      <c r="BX5393"/>
      <c r="BY5393"/>
    </row>
    <row r="5394" spans="75:77" ht="12.75">
      <c r="BW5394"/>
      <c r="BX5394"/>
      <c r="BY5394"/>
    </row>
    <row r="5395" spans="75:77" ht="12.75">
      <c r="BW5395"/>
      <c r="BX5395"/>
      <c r="BY5395"/>
    </row>
    <row r="5396" spans="75:77" ht="12.75">
      <c r="BW5396"/>
      <c r="BX5396"/>
      <c r="BY5396"/>
    </row>
    <row r="5397" spans="75:77" ht="12.75">
      <c r="BW5397"/>
      <c r="BX5397"/>
      <c r="BY5397"/>
    </row>
    <row r="5398" spans="75:77" ht="12.75">
      <c r="BW5398"/>
      <c r="BX5398"/>
      <c r="BY5398"/>
    </row>
    <row r="5399" spans="75:77" ht="12.75">
      <c r="BW5399"/>
      <c r="BX5399"/>
      <c r="BY5399"/>
    </row>
    <row r="5400" spans="75:77" ht="12.75">
      <c r="BW5400"/>
      <c r="BX5400"/>
      <c r="BY5400"/>
    </row>
    <row r="5401" spans="75:77" ht="12.75">
      <c r="BW5401"/>
      <c r="BX5401"/>
      <c r="BY5401"/>
    </row>
    <row r="5402" spans="75:77" ht="12.75">
      <c r="BW5402"/>
      <c r="BX5402"/>
      <c r="BY5402"/>
    </row>
    <row r="5403" spans="75:77" ht="12.75">
      <c r="BW5403"/>
      <c r="BX5403"/>
      <c r="BY5403"/>
    </row>
    <row r="5404" spans="75:77" ht="12.75">
      <c r="BW5404"/>
      <c r="BX5404"/>
      <c r="BY5404"/>
    </row>
    <row r="5405" spans="75:77" ht="12.75">
      <c r="BW5405"/>
      <c r="BX5405"/>
      <c r="BY5405"/>
    </row>
    <row r="5406" spans="75:77" ht="12.75">
      <c r="BW5406"/>
      <c r="BX5406"/>
      <c r="BY5406"/>
    </row>
    <row r="5407" spans="75:77" ht="12.75">
      <c r="BW5407"/>
      <c r="BX5407"/>
      <c r="BY5407"/>
    </row>
    <row r="5408" spans="75:77" ht="12.75">
      <c r="BW5408"/>
      <c r="BX5408"/>
      <c r="BY5408"/>
    </row>
    <row r="5409" spans="75:77" ht="12.75">
      <c r="BW5409"/>
      <c r="BX5409"/>
      <c r="BY5409"/>
    </row>
    <row r="5410" spans="75:77" ht="12.75">
      <c r="BW5410"/>
      <c r="BX5410"/>
      <c r="BY5410"/>
    </row>
    <row r="5411" spans="75:77" ht="12.75">
      <c r="BW5411"/>
      <c r="BX5411"/>
      <c r="BY5411"/>
    </row>
    <row r="5412" spans="75:77" ht="12.75">
      <c r="BW5412"/>
      <c r="BX5412"/>
      <c r="BY5412"/>
    </row>
    <row r="5413" spans="75:77" ht="12.75">
      <c r="BW5413"/>
      <c r="BX5413"/>
      <c r="BY5413"/>
    </row>
    <row r="5414" spans="75:77" ht="12.75">
      <c r="BW5414"/>
      <c r="BX5414"/>
      <c r="BY5414"/>
    </row>
    <row r="5415" spans="75:77" ht="12.75">
      <c r="BW5415"/>
      <c r="BX5415"/>
      <c r="BY5415"/>
    </row>
    <row r="5416" spans="75:77" ht="12.75">
      <c r="BW5416"/>
      <c r="BX5416"/>
      <c r="BY5416"/>
    </row>
    <row r="5417" spans="75:77" ht="12.75">
      <c r="BW5417"/>
      <c r="BX5417"/>
      <c r="BY5417"/>
    </row>
    <row r="5418" spans="75:77" ht="12.75">
      <c r="BW5418"/>
      <c r="BX5418"/>
      <c r="BY5418"/>
    </row>
    <row r="5419" spans="75:77" ht="12.75">
      <c r="BW5419"/>
      <c r="BX5419"/>
      <c r="BY5419"/>
    </row>
    <row r="5420" spans="75:77" ht="12.75">
      <c r="BW5420"/>
      <c r="BX5420"/>
      <c r="BY5420"/>
    </row>
    <row r="5421" spans="75:77" ht="12.75">
      <c r="BW5421"/>
      <c r="BX5421"/>
      <c r="BY5421"/>
    </row>
    <row r="5422" spans="75:77" ht="12.75">
      <c r="BW5422"/>
      <c r="BX5422"/>
      <c r="BY5422"/>
    </row>
    <row r="5423" spans="75:77" ht="12.75">
      <c r="BW5423"/>
      <c r="BX5423"/>
      <c r="BY5423"/>
    </row>
    <row r="5424" spans="75:77" ht="12.75">
      <c r="BW5424"/>
      <c r="BX5424"/>
      <c r="BY5424"/>
    </row>
    <row r="5425" spans="75:77" ht="12.75">
      <c r="BW5425"/>
      <c r="BX5425"/>
      <c r="BY5425"/>
    </row>
    <row r="5426" spans="75:77" ht="12.75">
      <c r="BW5426"/>
      <c r="BX5426"/>
      <c r="BY5426"/>
    </row>
    <row r="5427" spans="75:77" ht="12.75">
      <c r="BW5427"/>
      <c r="BX5427"/>
      <c r="BY5427"/>
    </row>
    <row r="5428" spans="75:77" ht="12.75">
      <c r="BW5428"/>
      <c r="BX5428"/>
      <c r="BY5428"/>
    </row>
    <row r="5429" spans="75:77" ht="12.75">
      <c r="BW5429"/>
      <c r="BX5429"/>
      <c r="BY5429"/>
    </row>
    <row r="5430" spans="75:77" ht="12.75">
      <c r="BW5430"/>
      <c r="BX5430"/>
      <c r="BY5430"/>
    </row>
    <row r="5431" spans="75:77" ht="12.75">
      <c r="BW5431"/>
      <c r="BX5431"/>
      <c r="BY5431"/>
    </row>
    <row r="5432" spans="75:77" ht="12.75">
      <c r="BW5432"/>
      <c r="BX5432"/>
      <c r="BY5432"/>
    </row>
    <row r="5433" spans="75:77" ht="12.75">
      <c r="BW5433"/>
      <c r="BX5433"/>
      <c r="BY5433"/>
    </row>
    <row r="5434" spans="75:77" ht="12.75">
      <c r="BW5434"/>
      <c r="BX5434"/>
      <c r="BY5434"/>
    </row>
    <row r="5435" spans="75:77" ht="12.75">
      <c r="BW5435"/>
      <c r="BX5435"/>
      <c r="BY5435"/>
    </row>
    <row r="5436" spans="75:77" ht="12.75">
      <c r="BW5436"/>
      <c r="BX5436"/>
      <c r="BY5436"/>
    </row>
    <row r="5437" spans="75:77" ht="12.75">
      <c r="BW5437"/>
      <c r="BX5437"/>
      <c r="BY5437"/>
    </row>
    <row r="5438" spans="75:77" ht="12.75">
      <c r="BW5438"/>
      <c r="BX5438"/>
      <c r="BY5438"/>
    </row>
    <row r="5439" spans="75:77" ht="12.75">
      <c r="BW5439"/>
      <c r="BX5439"/>
      <c r="BY5439"/>
    </row>
    <row r="5440" spans="75:77" ht="12.75">
      <c r="BW5440"/>
      <c r="BX5440"/>
      <c r="BY5440"/>
    </row>
    <row r="5441" spans="75:77" ht="12.75">
      <c r="BW5441"/>
      <c r="BX5441"/>
      <c r="BY5441"/>
    </row>
    <row r="5442" spans="75:77" ht="12.75">
      <c r="BW5442"/>
      <c r="BX5442"/>
      <c r="BY5442"/>
    </row>
    <row r="5443" spans="75:77" ht="12.75">
      <c r="BW5443"/>
      <c r="BX5443"/>
      <c r="BY5443"/>
    </row>
    <row r="5444" spans="75:77" ht="12.75">
      <c r="BW5444"/>
      <c r="BX5444"/>
      <c r="BY5444"/>
    </row>
    <row r="5445" spans="75:77" ht="12.75">
      <c r="BW5445"/>
      <c r="BX5445"/>
      <c r="BY5445"/>
    </row>
    <row r="5446" spans="75:77" ht="12.75">
      <c r="BW5446"/>
      <c r="BX5446"/>
      <c r="BY5446"/>
    </row>
    <row r="5447" spans="75:77" ht="12.75">
      <c r="BW5447"/>
      <c r="BX5447"/>
      <c r="BY5447"/>
    </row>
    <row r="5448" spans="75:77" ht="12.75">
      <c r="BW5448"/>
      <c r="BX5448"/>
      <c r="BY5448"/>
    </row>
    <row r="5449" spans="75:77" ht="12.75">
      <c r="BW5449"/>
      <c r="BX5449"/>
      <c r="BY5449"/>
    </row>
    <row r="5450" spans="75:77" ht="12.75">
      <c r="BW5450"/>
      <c r="BX5450"/>
      <c r="BY5450"/>
    </row>
    <row r="5451" spans="75:77" ht="12.75">
      <c r="BW5451"/>
      <c r="BX5451"/>
      <c r="BY5451"/>
    </row>
    <row r="5452" spans="75:77" ht="12.75">
      <c r="BW5452"/>
      <c r="BX5452"/>
      <c r="BY5452"/>
    </row>
    <row r="5453" spans="75:77" ht="12.75">
      <c r="BW5453"/>
      <c r="BX5453"/>
      <c r="BY5453"/>
    </row>
    <row r="5454" spans="75:77" ht="12.75">
      <c r="BW5454"/>
      <c r="BX5454"/>
      <c r="BY5454"/>
    </row>
    <row r="5455" spans="75:77" ht="12.75">
      <c r="BW5455"/>
      <c r="BX5455"/>
      <c r="BY5455"/>
    </row>
    <row r="5456" spans="75:77" ht="12.75">
      <c r="BW5456"/>
      <c r="BX5456"/>
      <c r="BY5456"/>
    </row>
    <row r="5457" spans="75:77" ht="12.75">
      <c r="BW5457"/>
      <c r="BX5457"/>
      <c r="BY5457"/>
    </row>
    <row r="5458" spans="75:77" ht="12.75">
      <c r="BW5458"/>
      <c r="BX5458"/>
      <c r="BY5458"/>
    </row>
    <row r="5459" spans="75:77" ht="12.75">
      <c r="BW5459"/>
      <c r="BX5459"/>
      <c r="BY5459"/>
    </row>
    <row r="5460" spans="75:77" ht="12.75">
      <c r="BW5460"/>
      <c r="BX5460"/>
      <c r="BY5460"/>
    </row>
    <row r="5461" spans="75:77" ht="12.75">
      <c r="BW5461"/>
      <c r="BX5461"/>
      <c r="BY5461"/>
    </row>
    <row r="5462" spans="75:77" ht="12.75">
      <c r="BW5462"/>
      <c r="BX5462"/>
      <c r="BY5462"/>
    </row>
    <row r="5463" spans="75:77" ht="12.75">
      <c r="BW5463"/>
      <c r="BX5463"/>
      <c r="BY5463"/>
    </row>
    <row r="5464" spans="75:77" ht="12.75">
      <c r="BW5464"/>
      <c r="BX5464"/>
      <c r="BY5464"/>
    </row>
    <row r="5465" spans="75:77" ht="12.75">
      <c r="BW5465"/>
      <c r="BX5465"/>
      <c r="BY5465"/>
    </row>
    <row r="5466" spans="75:77" ht="12.75">
      <c r="BW5466"/>
      <c r="BX5466"/>
      <c r="BY5466"/>
    </row>
    <row r="5467" spans="75:77" ht="12.75">
      <c r="BW5467"/>
      <c r="BX5467"/>
      <c r="BY5467"/>
    </row>
    <row r="5468" spans="75:77" ht="12.75">
      <c r="BW5468"/>
      <c r="BX5468"/>
      <c r="BY5468"/>
    </row>
    <row r="5469" spans="75:77" ht="12.75">
      <c r="BW5469"/>
      <c r="BX5469"/>
      <c r="BY5469"/>
    </row>
    <row r="5470" spans="75:77" ht="12.75">
      <c r="BW5470"/>
      <c r="BX5470"/>
      <c r="BY5470"/>
    </row>
    <row r="5471" spans="75:77" ht="12.75">
      <c r="BW5471"/>
      <c r="BX5471"/>
      <c r="BY5471"/>
    </row>
    <row r="5472" spans="75:77" ht="12.75">
      <c r="BW5472"/>
      <c r="BX5472"/>
      <c r="BY5472"/>
    </row>
    <row r="5473" spans="75:77" ht="12.75">
      <c r="BW5473"/>
      <c r="BX5473"/>
      <c r="BY5473"/>
    </row>
    <row r="5474" spans="75:77" ht="12.75">
      <c r="BW5474"/>
      <c r="BX5474"/>
      <c r="BY5474"/>
    </row>
    <row r="5475" spans="75:77" ht="12.75">
      <c r="BW5475"/>
      <c r="BX5475"/>
      <c r="BY5475"/>
    </row>
    <row r="5476" spans="75:77" ht="12.75">
      <c r="BW5476"/>
      <c r="BX5476"/>
      <c r="BY5476"/>
    </row>
    <row r="5477" spans="75:77" ht="12.75">
      <c r="BW5477"/>
      <c r="BX5477"/>
      <c r="BY5477"/>
    </row>
    <row r="5478" spans="75:77" ht="12.75">
      <c r="BW5478"/>
      <c r="BX5478"/>
      <c r="BY5478"/>
    </row>
    <row r="5479" spans="75:77" ht="12.75">
      <c r="BW5479"/>
      <c r="BX5479"/>
      <c r="BY5479"/>
    </row>
    <row r="5480" spans="75:77" ht="12.75">
      <c r="BW5480"/>
      <c r="BX5480"/>
      <c r="BY5480"/>
    </row>
    <row r="5481" spans="75:77" ht="12.75">
      <c r="BW5481"/>
      <c r="BX5481"/>
      <c r="BY5481"/>
    </row>
    <row r="5482" spans="75:77" ht="12.75">
      <c r="BW5482"/>
      <c r="BX5482"/>
      <c r="BY5482"/>
    </row>
    <row r="5483" spans="75:77" ht="12.75">
      <c r="BW5483"/>
      <c r="BX5483"/>
      <c r="BY5483"/>
    </row>
    <row r="5484" spans="75:77" ht="12.75">
      <c r="BW5484"/>
      <c r="BX5484"/>
      <c r="BY5484"/>
    </row>
    <row r="5485" spans="75:77" ht="12.75">
      <c r="BW5485"/>
      <c r="BX5485"/>
      <c r="BY5485"/>
    </row>
    <row r="5486" spans="75:77" ht="12.75">
      <c r="BW5486"/>
      <c r="BX5486"/>
      <c r="BY5486"/>
    </row>
    <row r="5487" spans="75:77" ht="12.75">
      <c r="BW5487"/>
      <c r="BX5487"/>
      <c r="BY5487"/>
    </row>
    <row r="5488" spans="75:77" ht="12.75">
      <c r="BW5488"/>
      <c r="BX5488"/>
      <c r="BY5488"/>
    </row>
    <row r="5489" spans="75:77" ht="12.75">
      <c r="BW5489"/>
      <c r="BX5489"/>
      <c r="BY5489"/>
    </row>
    <row r="5490" spans="75:77" ht="12.75">
      <c r="BW5490"/>
      <c r="BX5490"/>
      <c r="BY5490"/>
    </row>
    <row r="5491" spans="75:77" ht="12.75">
      <c r="BW5491"/>
      <c r="BX5491"/>
      <c r="BY5491"/>
    </row>
    <row r="5492" spans="75:77" ht="12.75">
      <c r="BW5492"/>
      <c r="BX5492"/>
      <c r="BY5492"/>
    </row>
    <row r="5493" spans="75:77" ht="12.75">
      <c r="BW5493"/>
      <c r="BX5493"/>
      <c r="BY5493"/>
    </row>
    <row r="5494" spans="75:77" ht="12.75">
      <c r="BW5494"/>
      <c r="BX5494"/>
      <c r="BY5494"/>
    </row>
    <row r="5495" spans="75:77" ht="12.75">
      <c r="BW5495"/>
      <c r="BX5495"/>
      <c r="BY5495"/>
    </row>
    <row r="5496" spans="75:77" ht="12.75">
      <c r="BW5496"/>
      <c r="BX5496"/>
      <c r="BY5496"/>
    </row>
    <row r="5497" spans="75:77" ht="12.75">
      <c r="BW5497"/>
      <c r="BX5497"/>
      <c r="BY5497"/>
    </row>
    <row r="5498" spans="75:77" ht="12.75">
      <c r="BW5498"/>
      <c r="BX5498"/>
      <c r="BY5498"/>
    </row>
    <row r="5499" spans="75:77" ht="12.75">
      <c r="BW5499"/>
      <c r="BX5499"/>
      <c r="BY5499"/>
    </row>
    <row r="5500" spans="75:77" ht="12.75">
      <c r="BW5500"/>
      <c r="BX5500"/>
      <c r="BY5500"/>
    </row>
    <row r="5501" spans="75:77" ht="12.75">
      <c r="BW5501"/>
      <c r="BX5501"/>
      <c r="BY5501"/>
    </row>
    <row r="5502" spans="75:77" ht="12.75">
      <c r="BW5502"/>
      <c r="BX5502"/>
      <c r="BY5502"/>
    </row>
    <row r="5503" spans="75:77" ht="12.75">
      <c r="BW5503"/>
      <c r="BX5503"/>
      <c r="BY5503"/>
    </row>
    <row r="5504" spans="75:77" ht="12.75">
      <c r="BW5504"/>
      <c r="BX5504"/>
      <c r="BY5504"/>
    </row>
    <row r="5505" spans="75:77" ht="12.75">
      <c r="BW5505"/>
      <c r="BX5505"/>
      <c r="BY5505"/>
    </row>
    <row r="5506" spans="75:77" ht="12.75">
      <c r="BW5506"/>
      <c r="BX5506"/>
      <c r="BY5506"/>
    </row>
    <row r="5507" spans="75:77" ht="12.75">
      <c r="BW5507"/>
      <c r="BX5507"/>
      <c r="BY5507"/>
    </row>
    <row r="5508" spans="75:77" ht="12.75">
      <c r="BW5508"/>
      <c r="BX5508"/>
      <c r="BY5508"/>
    </row>
    <row r="5509" spans="75:77" ht="12.75">
      <c r="BW5509"/>
      <c r="BX5509"/>
      <c r="BY5509"/>
    </row>
    <row r="5510" spans="75:77" ht="12.75">
      <c r="BW5510"/>
      <c r="BX5510"/>
      <c r="BY5510"/>
    </row>
    <row r="5511" spans="75:77" ht="12.75">
      <c r="BW5511"/>
      <c r="BX5511"/>
      <c r="BY5511"/>
    </row>
    <row r="5512" spans="75:77" ht="12.75">
      <c r="BW5512"/>
      <c r="BX5512"/>
      <c r="BY5512"/>
    </row>
    <row r="5513" spans="75:77" ht="12.75">
      <c r="BW5513"/>
      <c r="BX5513"/>
      <c r="BY5513"/>
    </row>
    <row r="5514" spans="75:77" ht="12.75">
      <c r="BW5514"/>
      <c r="BX5514"/>
      <c r="BY5514"/>
    </row>
    <row r="5515" spans="75:77" ht="12.75">
      <c r="BW5515"/>
      <c r="BX5515"/>
      <c r="BY5515"/>
    </row>
    <row r="5516" spans="75:77" ht="12.75">
      <c r="BW5516"/>
      <c r="BX5516"/>
      <c r="BY5516"/>
    </row>
    <row r="5517" spans="75:77" ht="12.75">
      <c r="BW5517"/>
      <c r="BX5517"/>
      <c r="BY5517"/>
    </row>
    <row r="5518" spans="75:77" ht="12.75">
      <c r="BW5518"/>
      <c r="BX5518"/>
      <c r="BY5518"/>
    </row>
    <row r="5519" spans="75:77" ht="12.75">
      <c r="BW5519"/>
      <c r="BX5519"/>
      <c r="BY5519"/>
    </row>
    <row r="5520" spans="75:77" ht="12.75">
      <c r="BW5520"/>
      <c r="BX5520"/>
      <c r="BY5520"/>
    </row>
    <row r="5521" spans="75:77" ht="12.75">
      <c r="BW5521"/>
      <c r="BX5521"/>
      <c r="BY5521"/>
    </row>
    <row r="5522" spans="75:77" ht="12.75">
      <c r="BW5522"/>
      <c r="BX5522"/>
      <c r="BY5522"/>
    </row>
    <row r="5523" spans="75:77" ht="12.75">
      <c r="BW5523"/>
      <c r="BX5523"/>
      <c r="BY5523"/>
    </row>
    <row r="5524" spans="75:77" ht="12.75">
      <c r="BW5524"/>
      <c r="BX5524"/>
      <c r="BY5524"/>
    </row>
    <row r="5525" spans="75:77" ht="12.75">
      <c r="BW5525"/>
      <c r="BX5525"/>
      <c r="BY5525"/>
    </row>
    <row r="5526" spans="75:77" ht="12.75">
      <c r="BW5526"/>
      <c r="BX5526"/>
      <c r="BY5526"/>
    </row>
    <row r="5527" spans="75:77" ht="12.75">
      <c r="BW5527"/>
      <c r="BX5527"/>
      <c r="BY5527"/>
    </row>
    <row r="5528" spans="75:77" ht="12.75">
      <c r="BW5528"/>
      <c r="BX5528"/>
      <c r="BY5528"/>
    </row>
    <row r="5529" spans="75:77" ht="12.75">
      <c r="BW5529"/>
      <c r="BX5529"/>
      <c r="BY5529"/>
    </row>
    <row r="5530" spans="75:77" ht="12.75">
      <c r="BW5530"/>
      <c r="BX5530"/>
      <c r="BY5530"/>
    </row>
    <row r="5531" spans="75:77" ht="12.75">
      <c r="BW5531"/>
      <c r="BX5531"/>
      <c r="BY5531"/>
    </row>
    <row r="5532" spans="75:77" ht="12.75">
      <c r="BW5532"/>
      <c r="BX5532"/>
      <c r="BY5532"/>
    </row>
    <row r="5533" spans="75:77" ht="12.75">
      <c r="BW5533"/>
      <c r="BX5533"/>
      <c r="BY5533"/>
    </row>
    <row r="5534" spans="75:77" ht="12.75">
      <c r="BW5534"/>
      <c r="BX5534"/>
      <c r="BY5534"/>
    </row>
    <row r="5535" spans="75:77" ht="12.75">
      <c r="BW5535"/>
      <c r="BX5535"/>
      <c r="BY5535"/>
    </row>
    <row r="5536" spans="75:77" ht="12.75">
      <c r="BW5536"/>
      <c r="BX5536"/>
      <c r="BY5536"/>
    </row>
    <row r="5537" spans="75:77" ht="12.75">
      <c r="BW5537"/>
      <c r="BX5537"/>
      <c r="BY5537"/>
    </row>
    <row r="5538" spans="75:77" ht="12.75">
      <c r="BW5538"/>
      <c r="BX5538"/>
      <c r="BY5538"/>
    </row>
    <row r="5539" spans="75:77" ht="12.75">
      <c r="BW5539"/>
      <c r="BX5539"/>
      <c r="BY5539"/>
    </row>
    <row r="5540" spans="75:77" ht="12.75">
      <c r="BW5540"/>
      <c r="BX5540"/>
      <c r="BY5540"/>
    </row>
    <row r="5541" spans="75:77" ht="12.75">
      <c r="BW5541"/>
      <c r="BX5541"/>
      <c r="BY5541"/>
    </row>
    <row r="5542" spans="75:77" ht="12.75">
      <c r="BW5542"/>
      <c r="BX5542"/>
      <c r="BY5542"/>
    </row>
    <row r="5543" spans="75:77" ht="12.75">
      <c r="BW5543"/>
      <c r="BX5543"/>
      <c r="BY5543"/>
    </row>
    <row r="5544" spans="75:77" ht="12.75">
      <c r="BW5544"/>
      <c r="BX5544"/>
      <c r="BY5544"/>
    </row>
    <row r="5545" spans="75:77" ht="12.75">
      <c r="BW5545"/>
      <c r="BX5545"/>
      <c r="BY5545"/>
    </row>
    <row r="5546" spans="75:77" ht="12.75">
      <c r="BW5546"/>
      <c r="BX5546"/>
      <c r="BY5546"/>
    </row>
    <row r="5547" spans="75:77" ht="12.75">
      <c r="BW5547"/>
      <c r="BX5547"/>
      <c r="BY5547"/>
    </row>
    <row r="5548" spans="75:77" ht="12.75">
      <c r="BW5548"/>
      <c r="BX5548"/>
      <c r="BY5548"/>
    </row>
    <row r="5549" spans="75:77" ht="12.75">
      <c r="BW5549"/>
      <c r="BX5549"/>
      <c r="BY5549"/>
    </row>
    <row r="5550" spans="75:77" ht="12.75">
      <c r="BW5550"/>
      <c r="BX5550"/>
      <c r="BY5550"/>
    </row>
    <row r="5551" spans="75:77" ht="12.75">
      <c r="BW5551"/>
      <c r="BX5551"/>
      <c r="BY5551"/>
    </row>
    <row r="5552" spans="75:77" ht="12.75">
      <c r="BW5552"/>
      <c r="BX5552"/>
      <c r="BY5552"/>
    </row>
    <row r="5553" spans="75:77" ht="12.75">
      <c r="BW5553"/>
      <c r="BX5553"/>
      <c r="BY5553"/>
    </row>
    <row r="5554" spans="75:77" ht="12.75">
      <c r="BW5554"/>
      <c r="BX5554"/>
      <c r="BY5554"/>
    </row>
    <row r="5555" spans="75:77" ht="12.75">
      <c r="BW5555"/>
      <c r="BX5555"/>
      <c r="BY5555"/>
    </row>
    <row r="5556" spans="75:77" ht="12.75">
      <c r="BW5556"/>
      <c r="BX5556"/>
      <c r="BY5556"/>
    </row>
    <row r="5557" spans="75:77" ht="12.75">
      <c r="BW5557"/>
      <c r="BX5557"/>
      <c r="BY5557"/>
    </row>
    <row r="5558" spans="75:77" ht="12.75">
      <c r="BW5558"/>
      <c r="BX5558"/>
      <c r="BY5558"/>
    </row>
    <row r="5559" spans="75:77" ht="12.75">
      <c r="BW5559"/>
      <c r="BX5559"/>
      <c r="BY5559"/>
    </row>
    <row r="5560" spans="75:77" ht="12.75">
      <c r="BW5560"/>
      <c r="BX5560"/>
      <c r="BY5560"/>
    </row>
    <row r="5561" spans="75:77" ht="12.75">
      <c r="BW5561"/>
      <c r="BX5561"/>
      <c r="BY5561"/>
    </row>
    <row r="5562" spans="75:77" ht="12.75">
      <c r="BW5562"/>
      <c r="BX5562"/>
      <c r="BY5562"/>
    </row>
    <row r="5563" spans="75:77" ht="12.75">
      <c r="BW5563"/>
      <c r="BX5563"/>
      <c r="BY5563"/>
    </row>
    <row r="5564" spans="75:77" ht="12.75">
      <c r="BW5564"/>
      <c r="BX5564"/>
      <c r="BY5564"/>
    </row>
    <row r="5565" spans="75:77" ht="12.75">
      <c r="BW5565"/>
      <c r="BX5565"/>
      <c r="BY5565"/>
    </row>
    <row r="5566" spans="75:77" ht="12.75">
      <c r="BW5566"/>
      <c r="BX5566"/>
      <c r="BY5566"/>
    </row>
    <row r="5567" spans="75:77" ht="12.75">
      <c r="BW5567"/>
      <c r="BX5567"/>
      <c r="BY5567"/>
    </row>
    <row r="5568" spans="75:77" ht="12.75">
      <c r="BW5568"/>
      <c r="BX5568"/>
      <c r="BY5568"/>
    </row>
    <row r="5569" spans="75:77" ht="12.75">
      <c r="BW5569"/>
      <c r="BX5569"/>
      <c r="BY5569"/>
    </row>
    <row r="5570" spans="75:77" ht="12.75">
      <c r="BW5570"/>
      <c r="BX5570"/>
      <c r="BY5570"/>
    </row>
    <row r="5571" spans="75:77" ht="12.75">
      <c r="BW5571"/>
      <c r="BX5571"/>
      <c r="BY5571"/>
    </row>
    <row r="5572" spans="75:77" ht="12.75">
      <c r="BW5572"/>
      <c r="BX5572"/>
      <c r="BY5572"/>
    </row>
    <row r="5573" spans="75:77" ht="12.75">
      <c r="BW5573"/>
      <c r="BX5573"/>
      <c r="BY5573"/>
    </row>
    <row r="5574" spans="75:77" ht="12.75">
      <c r="BW5574"/>
      <c r="BX5574"/>
      <c r="BY5574"/>
    </row>
    <row r="5575" spans="75:77" ht="12.75">
      <c r="BW5575"/>
      <c r="BX5575"/>
      <c r="BY5575"/>
    </row>
    <row r="5576" spans="75:77" ht="12.75">
      <c r="BW5576"/>
      <c r="BX5576"/>
      <c r="BY5576"/>
    </row>
    <row r="5577" spans="75:77" ht="12.75">
      <c r="BW5577"/>
      <c r="BX5577"/>
      <c r="BY5577"/>
    </row>
    <row r="5578" spans="75:77" ht="12.75">
      <c r="BW5578"/>
      <c r="BX5578"/>
      <c r="BY5578"/>
    </row>
    <row r="5579" spans="75:77" ht="12.75">
      <c r="BW5579"/>
      <c r="BX5579"/>
      <c r="BY5579"/>
    </row>
    <row r="5580" spans="75:77" ht="12.75">
      <c r="BW5580"/>
      <c r="BX5580"/>
      <c r="BY5580"/>
    </row>
    <row r="5581" spans="75:77" ht="12.75">
      <c r="BW5581"/>
      <c r="BX5581"/>
      <c r="BY5581"/>
    </row>
    <row r="5582" spans="75:77" ht="12.75">
      <c r="BW5582"/>
      <c r="BX5582"/>
      <c r="BY5582"/>
    </row>
    <row r="5583" spans="75:77" ht="12.75">
      <c r="BW5583"/>
      <c r="BX5583"/>
      <c r="BY5583"/>
    </row>
    <row r="5584" spans="75:77" ht="12.75">
      <c r="BW5584"/>
      <c r="BX5584"/>
      <c r="BY5584"/>
    </row>
    <row r="5585" spans="75:77" ht="12.75">
      <c r="BW5585"/>
      <c r="BX5585"/>
      <c r="BY5585"/>
    </row>
    <row r="5586" spans="75:77" ht="12.75">
      <c r="BW5586"/>
      <c r="BX5586"/>
      <c r="BY5586"/>
    </row>
    <row r="5587" spans="75:77" ht="12.75">
      <c r="BW5587"/>
      <c r="BX5587"/>
      <c r="BY5587"/>
    </row>
    <row r="5588" spans="75:77" ht="12.75">
      <c r="BW5588"/>
      <c r="BX5588"/>
      <c r="BY5588"/>
    </row>
    <row r="5589" spans="75:77" ht="12.75">
      <c r="BW5589"/>
      <c r="BX5589"/>
      <c r="BY5589"/>
    </row>
    <row r="5590" spans="75:77" ht="12.75">
      <c r="BW5590"/>
      <c r="BX5590"/>
      <c r="BY5590"/>
    </row>
    <row r="5591" spans="75:77" ht="12.75">
      <c r="BW5591"/>
      <c r="BX5591"/>
      <c r="BY5591"/>
    </row>
    <row r="5592" spans="75:77" ht="12.75">
      <c r="BW5592"/>
      <c r="BX5592"/>
      <c r="BY5592"/>
    </row>
    <row r="5593" spans="75:77" ht="12.75">
      <c r="BW5593"/>
      <c r="BX5593"/>
      <c r="BY5593"/>
    </row>
    <row r="5594" spans="75:77" ht="12.75">
      <c r="BW5594"/>
      <c r="BX5594"/>
      <c r="BY5594"/>
    </row>
    <row r="5595" spans="75:77" ht="12.75">
      <c r="BW5595"/>
      <c r="BX5595"/>
      <c r="BY5595"/>
    </row>
    <row r="5596" spans="75:77" ht="12.75">
      <c r="BW5596"/>
      <c r="BX5596"/>
      <c r="BY5596"/>
    </row>
    <row r="5597" spans="75:77" ht="12.75">
      <c r="BW5597"/>
      <c r="BX5597"/>
      <c r="BY5597"/>
    </row>
    <row r="5598" spans="75:77" ht="12.75">
      <c r="BW5598"/>
      <c r="BX5598"/>
      <c r="BY5598"/>
    </row>
    <row r="5599" spans="75:77" ht="12.75">
      <c r="BW5599"/>
      <c r="BX5599"/>
      <c r="BY5599"/>
    </row>
    <row r="5600" spans="75:77" ht="12.75">
      <c r="BW5600"/>
      <c r="BX5600"/>
      <c r="BY5600"/>
    </row>
    <row r="5601" spans="75:77" ht="12.75">
      <c r="BW5601"/>
      <c r="BX5601"/>
      <c r="BY5601"/>
    </row>
    <row r="5602" spans="75:77" ht="12.75">
      <c r="BW5602"/>
      <c r="BX5602"/>
      <c r="BY5602"/>
    </row>
    <row r="5603" spans="75:77" ht="12.75">
      <c r="BW5603"/>
      <c r="BX5603"/>
      <c r="BY5603"/>
    </row>
    <row r="5604" spans="75:77" ht="12.75">
      <c r="BW5604"/>
      <c r="BX5604"/>
      <c r="BY5604"/>
    </row>
    <row r="5605" spans="75:77" ht="12.75">
      <c r="BW5605"/>
      <c r="BX5605"/>
      <c r="BY5605"/>
    </row>
    <row r="5606" spans="75:77" ht="12.75">
      <c r="BW5606"/>
      <c r="BX5606"/>
      <c r="BY5606"/>
    </row>
    <row r="5607" spans="75:77" ht="12.75">
      <c r="BW5607"/>
      <c r="BX5607"/>
      <c r="BY5607"/>
    </row>
    <row r="5608" spans="75:77" ht="12.75">
      <c r="BW5608"/>
      <c r="BX5608"/>
      <c r="BY5608"/>
    </row>
    <row r="5609" spans="75:77" ht="12.75">
      <c r="BW5609"/>
      <c r="BX5609"/>
      <c r="BY5609"/>
    </row>
    <row r="5610" spans="75:77" ht="12.75">
      <c r="BW5610"/>
      <c r="BX5610"/>
      <c r="BY5610"/>
    </row>
    <row r="5611" spans="75:77" ht="12.75">
      <c r="BW5611"/>
      <c r="BX5611"/>
      <c r="BY5611"/>
    </row>
    <row r="5612" spans="75:77" ht="12.75">
      <c r="BW5612"/>
      <c r="BX5612"/>
      <c r="BY5612"/>
    </row>
    <row r="5613" spans="75:77" ht="12.75">
      <c r="BW5613"/>
      <c r="BX5613"/>
      <c r="BY5613"/>
    </row>
    <row r="5614" spans="75:77" ht="12.75">
      <c r="BW5614"/>
      <c r="BX5614"/>
      <c r="BY5614"/>
    </row>
    <row r="5615" spans="75:77" ht="12.75">
      <c r="BW5615"/>
      <c r="BX5615"/>
      <c r="BY5615"/>
    </row>
    <row r="5616" spans="75:77" ht="12.75">
      <c r="BW5616"/>
      <c r="BX5616"/>
      <c r="BY5616"/>
    </row>
    <row r="5617" spans="75:77" ht="12.75">
      <c r="BW5617"/>
      <c r="BX5617"/>
      <c r="BY5617"/>
    </row>
    <row r="5618" spans="75:77" ht="12.75">
      <c r="BW5618"/>
      <c r="BX5618"/>
      <c r="BY5618"/>
    </row>
    <row r="5619" spans="75:77" ht="12.75">
      <c r="BW5619"/>
      <c r="BX5619"/>
      <c r="BY5619"/>
    </row>
    <row r="5620" spans="75:77" ht="12.75">
      <c r="BW5620"/>
      <c r="BX5620"/>
      <c r="BY5620"/>
    </row>
    <row r="5621" spans="75:77" ht="12.75">
      <c r="BW5621"/>
      <c r="BX5621"/>
      <c r="BY5621"/>
    </row>
    <row r="5622" spans="75:77" ht="12.75">
      <c r="BW5622"/>
      <c r="BX5622"/>
      <c r="BY5622"/>
    </row>
    <row r="5623" spans="75:77" ht="12.75">
      <c r="BW5623"/>
      <c r="BX5623"/>
      <c r="BY5623"/>
    </row>
    <row r="5624" spans="75:77" ht="12.75">
      <c r="BW5624"/>
      <c r="BX5624"/>
      <c r="BY5624"/>
    </row>
    <row r="5625" spans="75:77" ht="12.75">
      <c r="BW5625"/>
      <c r="BX5625"/>
      <c r="BY5625"/>
    </row>
    <row r="5626" spans="75:77" ht="12.75">
      <c r="BW5626"/>
      <c r="BX5626"/>
      <c r="BY5626"/>
    </row>
    <row r="5627" spans="75:77" ht="12.75">
      <c r="BW5627"/>
      <c r="BX5627"/>
      <c r="BY5627"/>
    </row>
    <row r="5628" spans="75:77" ht="12.75">
      <c r="BW5628"/>
      <c r="BX5628"/>
      <c r="BY5628"/>
    </row>
    <row r="5629" spans="75:77" ht="12.75">
      <c r="BW5629"/>
      <c r="BX5629"/>
      <c r="BY5629"/>
    </row>
    <row r="5630" spans="75:77" ht="12.75">
      <c r="BW5630"/>
      <c r="BX5630"/>
      <c r="BY5630"/>
    </row>
    <row r="5631" spans="75:77" ht="12.75">
      <c r="BW5631"/>
      <c r="BX5631"/>
      <c r="BY5631"/>
    </row>
    <row r="5632" spans="75:77" ht="12.75">
      <c r="BW5632"/>
      <c r="BX5632"/>
      <c r="BY5632"/>
    </row>
    <row r="5633" spans="75:77" ht="12.75">
      <c r="BW5633"/>
      <c r="BX5633"/>
      <c r="BY5633"/>
    </row>
    <row r="5634" spans="75:77" ht="12.75">
      <c r="BW5634"/>
      <c r="BX5634"/>
      <c r="BY5634"/>
    </row>
    <row r="5635" spans="75:77" ht="12.75">
      <c r="BW5635"/>
      <c r="BX5635"/>
      <c r="BY5635"/>
    </row>
    <row r="5636" spans="75:77" ht="12.75">
      <c r="BW5636"/>
      <c r="BX5636"/>
      <c r="BY5636"/>
    </row>
    <row r="5637" spans="75:77" ht="12.75">
      <c r="BW5637"/>
      <c r="BX5637"/>
      <c r="BY5637"/>
    </row>
    <row r="5638" spans="75:77" ht="12.75">
      <c r="BW5638"/>
      <c r="BX5638"/>
      <c r="BY5638"/>
    </row>
    <row r="5639" spans="75:77" ht="12.75">
      <c r="BW5639"/>
      <c r="BX5639"/>
      <c r="BY5639"/>
    </row>
    <row r="5640" spans="75:77" ht="12.75">
      <c r="BW5640"/>
      <c r="BX5640"/>
      <c r="BY5640"/>
    </row>
    <row r="5641" spans="75:77" ht="12.75">
      <c r="BW5641"/>
      <c r="BX5641"/>
      <c r="BY5641"/>
    </row>
    <row r="5642" spans="75:77" ht="12.75">
      <c r="BW5642"/>
      <c r="BX5642"/>
      <c r="BY5642"/>
    </row>
    <row r="5643" spans="75:77" ht="12.75">
      <c r="BW5643"/>
      <c r="BX5643"/>
      <c r="BY5643"/>
    </row>
    <row r="5644" spans="75:77" ht="12.75">
      <c r="BW5644"/>
      <c r="BX5644"/>
      <c r="BY5644"/>
    </row>
    <row r="5645" spans="75:77" ht="12.75">
      <c r="BW5645"/>
      <c r="BX5645"/>
      <c r="BY5645"/>
    </row>
    <row r="5646" spans="75:77" ht="12.75">
      <c r="BW5646"/>
      <c r="BX5646"/>
      <c r="BY5646"/>
    </row>
    <row r="5647" spans="75:77" ht="12.75">
      <c r="BW5647"/>
      <c r="BX5647"/>
      <c r="BY5647"/>
    </row>
    <row r="5648" spans="75:77" ht="12.75">
      <c r="BW5648"/>
      <c r="BX5648"/>
      <c r="BY5648"/>
    </row>
    <row r="5649" spans="75:77" ht="12.75">
      <c r="BW5649"/>
      <c r="BX5649"/>
      <c r="BY5649"/>
    </row>
    <row r="5650" spans="75:77" ht="12.75">
      <c r="BW5650"/>
      <c r="BX5650"/>
      <c r="BY5650"/>
    </row>
    <row r="5651" spans="75:77" ht="12.75">
      <c r="BW5651"/>
      <c r="BX5651"/>
      <c r="BY5651"/>
    </row>
    <row r="5652" spans="75:77" ht="12.75">
      <c r="BW5652"/>
      <c r="BX5652"/>
      <c r="BY5652"/>
    </row>
    <row r="5653" spans="75:77" ht="12.75">
      <c r="BW5653"/>
      <c r="BX5653"/>
      <c r="BY5653"/>
    </row>
    <row r="5654" spans="75:77" ht="12.75">
      <c r="BW5654"/>
      <c r="BX5654"/>
      <c r="BY5654"/>
    </row>
    <row r="5655" spans="75:77" ht="12.75">
      <c r="BW5655"/>
      <c r="BX5655"/>
      <c r="BY5655"/>
    </row>
    <row r="5656" spans="75:77" ht="12.75">
      <c r="BW5656"/>
      <c r="BX5656"/>
      <c r="BY5656"/>
    </row>
    <row r="5657" spans="75:77" ht="12.75">
      <c r="BW5657"/>
      <c r="BX5657"/>
      <c r="BY5657"/>
    </row>
    <row r="5658" spans="75:77" ht="12.75">
      <c r="BW5658"/>
      <c r="BX5658"/>
      <c r="BY5658"/>
    </row>
    <row r="5659" spans="75:77" ht="12.75">
      <c r="BW5659"/>
      <c r="BX5659"/>
      <c r="BY5659"/>
    </row>
    <row r="5660" spans="75:77" ht="12.75">
      <c r="BW5660"/>
      <c r="BX5660"/>
      <c r="BY5660"/>
    </row>
    <row r="5661" spans="75:77" ht="12.75">
      <c r="BW5661"/>
      <c r="BX5661"/>
      <c r="BY5661"/>
    </row>
    <row r="5662" spans="75:77" ht="12.75">
      <c r="BW5662"/>
      <c r="BX5662"/>
      <c r="BY5662"/>
    </row>
    <row r="5663" spans="75:77" ht="12.75">
      <c r="BW5663"/>
      <c r="BX5663"/>
      <c r="BY5663"/>
    </row>
    <row r="5664" spans="75:77" ht="12.75">
      <c r="BW5664"/>
      <c r="BX5664"/>
      <c r="BY5664"/>
    </row>
    <row r="5665" spans="75:77" ht="12.75">
      <c r="BW5665"/>
      <c r="BX5665"/>
      <c r="BY5665"/>
    </row>
    <row r="5666" spans="75:77" ht="12.75">
      <c r="BW5666"/>
      <c r="BX5666"/>
      <c r="BY5666"/>
    </row>
    <row r="5667" spans="75:77" ht="12.75">
      <c r="BW5667"/>
      <c r="BX5667"/>
      <c r="BY5667"/>
    </row>
    <row r="5668" spans="75:77" ht="12.75">
      <c r="BW5668"/>
      <c r="BX5668"/>
      <c r="BY5668"/>
    </row>
    <row r="5669" spans="75:77" ht="12.75">
      <c r="BW5669"/>
      <c r="BX5669"/>
      <c r="BY5669"/>
    </row>
    <row r="5670" spans="75:77" ht="12.75">
      <c r="BW5670"/>
      <c r="BX5670"/>
      <c r="BY5670"/>
    </row>
    <row r="5671" spans="75:77" ht="12.75">
      <c r="BW5671"/>
      <c r="BX5671"/>
      <c r="BY5671"/>
    </row>
    <row r="5672" spans="75:77" ht="12.75">
      <c r="BW5672"/>
      <c r="BX5672"/>
      <c r="BY5672"/>
    </row>
    <row r="5673" spans="75:77" ht="12.75">
      <c r="BW5673"/>
      <c r="BX5673"/>
      <c r="BY5673"/>
    </row>
    <row r="5674" spans="75:77" ht="12.75">
      <c r="BW5674"/>
      <c r="BX5674"/>
      <c r="BY5674"/>
    </row>
    <row r="5675" spans="75:77" ht="12.75">
      <c r="BW5675"/>
      <c r="BX5675"/>
      <c r="BY5675"/>
    </row>
    <row r="5676" spans="75:77" ht="12.75">
      <c r="BW5676"/>
      <c r="BX5676"/>
      <c r="BY5676"/>
    </row>
    <row r="5677" spans="75:77" ht="12.75">
      <c r="BW5677"/>
      <c r="BX5677"/>
      <c r="BY5677"/>
    </row>
    <row r="5678" spans="75:77" ht="12.75">
      <c r="BW5678"/>
      <c r="BX5678"/>
      <c r="BY5678"/>
    </row>
    <row r="5679" spans="75:77" ht="12.75">
      <c r="BW5679"/>
      <c r="BX5679"/>
      <c r="BY5679"/>
    </row>
    <row r="5680" spans="75:77" ht="12.75">
      <c r="BW5680"/>
      <c r="BX5680"/>
      <c r="BY5680"/>
    </row>
    <row r="5681" spans="75:77" ht="12.75">
      <c r="BW5681"/>
      <c r="BX5681"/>
      <c r="BY5681"/>
    </row>
    <row r="5682" spans="75:77" ht="12.75">
      <c r="BW5682"/>
      <c r="BX5682"/>
      <c r="BY5682"/>
    </row>
    <row r="5683" spans="75:77" ht="12.75">
      <c r="BW5683"/>
      <c r="BX5683"/>
      <c r="BY5683"/>
    </row>
    <row r="5684" spans="75:77" ht="12.75">
      <c r="BW5684"/>
      <c r="BX5684"/>
      <c r="BY5684"/>
    </row>
    <row r="5685" spans="75:77" ht="12.75">
      <c r="BW5685"/>
      <c r="BX5685"/>
      <c r="BY5685"/>
    </row>
    <row r="5686" spans="75:77" ht="12.75">
      <c r="BW5686"/>
      <c r="BX5686"/>
      <c r="BY5686"/>
    </row>
    <row r="5687" spans="75:77" ht="12.75">
      <c r="BW5687"/>
      <c r="BX5687"/>
      <c r="BY5687"/>
    </row>
    <row r="5688" spans="75:77" ht="12.75">
      <c r="BW5688"/>
      <c r="BX5688"/>
      <c r="BY5688"/>
    </row>
    <row r="5689" spans="75:77" ht="12.75">
      <c r="BW5689"/>
      <c r="BX5689"/>
      <c r="BY5689"/>
    </row>
    <row r="5690" spans="75:77" ht="12.75">
      <c r="BW5690"/>
      <c r="BX5690"/>
      <c r="BY5690"/>
    </row>
    <row r="5691" spans="75:77" ht="12.75">
      <c r="BW5691"/>
      <c r="BX5691"/>
      <c r="BY5691"/>
    </row>
    <row r="5692" spans="75:77" ht="12.75">
      <c r="BW5692"/>
      <c r="BX5692"/>
      <c r="BY5692"/>
    </row>
    <row r="5693" spans="75:77" ht="12.75">
      <c r="BW5693"/>
      <c r="BX5693"/>
      <c r="BY5693"/>
    </row>
    <row r="5694" spans="75:77" ht="12.75">
      <c r="BW5694"/>
      <c r="BX5694"/>
      <c r="BY5694"/>
    </row>
    <row r="5695" spans="75:77" ht="12.75">
      <c r="BW5695"/>
      <c r="BX5695"/>
      <c r="BY5695"/>
    </row>
    <row r="5696" spans="75:77" ht="12.75">
      <c r="BW5696"/>
      <c r="BX5696"/>
      <c r="BY5696"/>
    </row>
    <row r="5697" spans="75:77" ht="12.75">
      <c r="BW5697"/>
      <c r="BX5697"/>
      <c r="BY5697"/>
    </row>
    <row r="5698" spans="75:77" ht="12.75">
      <c r="BW5698"/>
      <c r="BX5698"/>
      <c r="BY5698"/>
    </row>
    <row r="5699" spans="75:77" ht="12.75">
      <c r="BW5699"/>
      <c r="BX5699"/>
      <c r="BY5699"/>
    </row>
    <row r="5700" spans="75:77" ht="12.75">
      <c r="BW5700"/>
      <c r="BX5700"/>
      <c r="BY5700"/>
    </row>
    <row r="5701" spans="75:77" ht="12.75">
      <c r="BW5701"/>
      <c r="BX5701"/>
      <c r="BY5701"/>
    </row>
    <row r="5702" spans="75:77" ht="12.75">
      <c r="BW5702"/>
      <c r="BX5702"/>
      <c r="BY5702"/>
    </row>
    <row r="5703" spans="75:77" ht="12.75">
      <c r="BW5703"/>
      <c r="BX5703"/>
      <c r="BY5703"/>
    </row>
    <row r="5704" spans="75:77" ht="12.75">
      <c r="BW5704"/>
      <c r="BX5704"/>
      <c r="BY5704"/>
    </row>
    <row r="5705" spans="75:77" ht="12.75">
      <c r="BW5705"/>
      <c r="BX5705"/>
      <c r="BY5705"/>
    </row>
    <row r="5706" spans="75:77" ht="12.75">
      <c r="BW5706"/>
      <c r="BX5706"/>
      <c r="BY5706"/>
    </row>
    <row r="5707" spans="75:77" ht="12.75">
      <c r="BW5707"/>
      <c r="BX5707"/>
      <c r="BY5707"/>
    </row>
    <row r="5708" spans="75:77" ht="12.75">
      <c r="BW5708"/>
      <c r="BX5708"/>
      <c r="BY5708"/>
    </row>
    <row r="5709" spans="75:77" ht="12.75">
      <c r="BW5709"/>
      <c r="BX5709"/>
      <c r="BY5709"/>
    </row>
    <row r="5710" spans="75:77" ht="12.75">
      <c r="BW5710"/>
      <c r="BX5710"/>
      <c r="BY5710"/>
    </row>
    <row r="5711" spans="75:77" ht="12.75">
      <c r="BW5711"/>
      <c r="BX5711"/>
      <c r="BY5711"/>
    </row>
    <row r="5712" spans="75:77" ht="12.75">
      <c r="BW5712"/>
      <c r="BX5712"/>
      <c r="BY5712"/>
    </row>
    <row r="5713" spans="75:77" ht="12.75">
      <c r="BW5713"/>
      <c r="BX5713"/>
      <c r="BY5713"/>
    </row>
    <row r="5714" spans="75:77" ht="12.75">
      <c r="BW5714"/>
      <c r="BX5714"/>
      <c r="BY5714"/>
    </row>
    <row r="5715" spans="75:77" ht="12.75">
      <c r="BW5715"/>
      <c r="BX5715"/>
      <c r="BY5715"/>
    </row>
    <row r="5716" spans="75:77" ht="12.75">
      <c r="BW5716"/>
      <c r="BX5716"/>
      <c r="BY5716"/>
    </row>
    <row r="5717" spans="75:77" ht="12.75">
      <c r="BW5717"/>
      <c r="BX5717"/>
      <c r="BY5717"/>
    </row>
    <row r="5718" spans="75:77" ht="12.75">
      <c r="BW5718"/>
      <c r="BX5718"/>
      <c r="BY5718"/>
    </row>
    <row r="5719" spans="75:77" ht="12.75">
      <c r="BW5719"/>
      <c r="BX5719"/>
      <c r="BY5719"/>
    </row>
    <row r="5720" spans="75:77" ht="12.75">
      <c r="BW5720"/>
      <c r="BX5720"/>
      <c r="BY5720"/>
    </row>
    <row r="5721" spans="75:77" ht="12.75">
      <c r="BW5721"/>
      <c r="BX5721"/>
      <c r="BY5721"/>
    </row>
    <row r="5722" spans="75:77" ht="12.75">
      <c r="BW5722"/>
      <c r="BX5722"/>
      <c r="BY5722"/>
    </row>
    <row r="5723" spans="75:77" ht="12.75">
      <c r="BW5723"/>
      <c r="BX5723"/>
      <c r="BY5723"/>
    </row>
    <row r="5724" spans="75:77" ht="12.75">
      <c r="BW5724"/>
      <c r="BX5724"/>
      <c r="BY5724"/>
    </row>
    <row r="5725" spans="75:77" ht="12.75">
      <c r="BW5725"/>
      <c r="BX5725"/>
      <c r="BY5725"/>
    </row>
    <row r="5726" spans="75:77" ht="12.75">
      <c r="BW5726"/>
      <c r="BX5726"/>
      <c r="BY5726"/>
    </row>
    <row r="5727" spans="75:77" ht="12.75">
      <c r="BW5727"/>
      <c r="BX5727"/>
      <c r="BY5727"/>
    </row>
    <row r="5728" spans="75:77" ht="12.75">
      <c r="BW5728"/>
      <c r="BX5728"/>
      <c r="BY5728"/>
    </row>
    <row r="5729" spans="75:77" ht="12.75">
      <c r="BW5729"/>
      <c r="BX5729"/>
      <c r="BY5729"/>
    </row>
    <row r="5730" spans="75:77" ht="12.75">
      <c r="BW5730"/>
      <c r="BX5730"/>
      <c r="BY5730"/>
    </row>
    <row r="5731" spans="75:77" ht="12.75">
      <c r="BW5731"/>
      <c r="BX5731"/>
      <c r="BY5731"/>
    </row>
    <row r="5732" spans="75:77" ht="12.75">
      <c r="BW5732"/>
      <c r="BX5732"/>
      <c r="BY5732"/>
    </row>
    <row r="5733" spans="75:77" ht="12.75">
      <c r="BW5733"/>
      <c r="BX5733"/>
      <c r="BY5733"/>
    </row>
    <row r="5734" spans="75:77" ht="12.75">
      <c r="BW5734"/>
      <c r="BX5734"/>
      <c r="BY5734"/>
    </row>
    <row r="5735" spans="75:77" ht="12.75">
      <c r="BW5735"/>
      <c r="BX5735"/>
      <c r="BY5735"/>
    </row>
    <row r="5736" spans="75:77" ht="12.75">
      <c r="BW5736"/>
      <c r="BX5736"/>
      <c r="BY5736"/>
    </row>
    <row r="5737" spans="75:77" ht="12.75">
      <c r="BW5737"/>
      <c r="BX5737"/>
      <c r="BY5737"/>
    </row>
    <row r="5738" spans="75:77" ht="12.75">
      <c r="BW5738"/>
      <c r="BX5738"/>
      <c r="BY5738"/>
    </row>
    <row r="5739" spans="75:77" ht="12.75">
      <c r="BW5739"/>
      <c r="BX5739"/>
      <c r="BY5739"/>
    </row>
    <row r="5740" spans="75:77" ht="12.75">
      <c r="BW5740"/>
      <c r="BX5740"/>
      <c r="BY5740"/>
    </row>
    <row r="5741" spans="75:77" ht="12.75">
      <c r="BW5741"/>
      <c r="BX5741"/>
      <c r="BY5741"/>
    </row>
    <row r="5742" spans="75:77" ht="12.75">
      <c r="BW5742"/>
      <c r="BX5742"/>
      <c r="BY5742"/>
    </row>
    <row r="5743" spans="75:77" ht="12.75">
      <c r="BW5743"/>
      <c r="BX5743"/>
      <c r="BY5743"/>
    </row>
    <row r="5744" spans="75:77" ht="12.75">
      <c r="BW5744"/>
      <c r="BX5744"/>
      <c r="BY5744"/>
    </row>
    <row r="5745" spans="75:77" ht="12.75">
      <c r="BW5745"/>
      <c r="BX5745"/>
      <c r="BY5745"/>
    </row>
    <row r="5746" spans="75:77" ht="12.75">
      <c r="BW5746"/>
      <c r="BX5746"/>
      <c r="BY5746"/>
    </row>
    <row r="5747" spans="75:77" ht="12.75">
      <c r="BW5747"/>
      <c r="BX5747"/>
      <c r="BY5747"/>
    </row>
    <row r="5748" spans="75:77" ht="12.75">
      <c r="BW5748"/>
      <c r="BX5748"/>
      <c r="BY5748"/>
    </row>
    <row r="5749" spans="75:77" ht="12.75">
      <c r="BW5749"/>
      <c r="BX5749"/>
      <c r="BY5749"/>
    </row>
    <row r="5750" spans="75:77" ht="12.75">
      <c r="BW5750"/>
      <c r="BX5750"/>
      <c r="BY5750"/>
    </row>
    <row r="5751" spans="75:77" ht="12.75">
      <c r="BW5751"/>
      <c r="BX5751"/>
      <c r="BY5751"/>
    </row>
    <row r="5752" spans="75:77" ht="12.75">
      <c r="BW5752"/>
      <c r="BX5752"/>
      <c r="BY5752"/>
    </row>
    <row r="5753" spans="75:77" ht="12.75">
      <c r="BW5753"/>
      <c r="BX5753"/>
      <c r="BY5753"/>
    </row>
    <row r="5754" spans="75:77" ht="12.75">
      <c r="BW5754"/>
      <c r="BX5754"/>
      <c r="BY5754"/>
    </row>
    <row r="5755" spans="75:77" ht="12.75">
      <c r="BW5755"/>
      <c r="BX5755"/>
      <c r="BY5755"/>
    </row>
    <row r="5756" spans="75:77" ht="12.75">
      <c r="BW5756"/>
      <c r="BX5756"/>
      <c r="BY5756"/>
    </row>
    <row r="5757" spans="75:77" ht="12.75">
      <c r="BW5757"/>
      <c r="BX5757"/>
      <c r="BY5757"/>
    </row>
    <row r="5758" spans="75:77" ht="12.75">
      <c r="BW5758"/>
      <c r="BX5758"/>
      <c r="BY5758"/>
    </row>
    <row r="5759" spans="75:77" ht="12.75">
      <c r="BW5759"/>
      <c r="BX5759"/>
      <c r="BY5759"/>
    </row>
    <row r="5760" spans="75:77" ht="12.75">
      <c r="BW5760"/>
      <c r="BX5760"/>
      <c r="BY5760"/>
    </row>
    <row r="5761" spans="75:77" ht="12.75">
      <c r="BW5761"/>
      <c r="BX5761"/>
      <c r="BY5761"/>
    </row>
    <row r="5762" spans="75:77" ht="12.75">
      <c r="BW5762"/>
      <c r="BX5762"/>
      <c r="BY5762"/>
    </row>
    <row r="5763" spans="75:77" ht="12.75">
      <c r="BW5763"/>
      <c r="BX5763"/>
      <c r="BY5763"/>
    </row>
    <row r="5764" spans="75:77" ht="12.75">
      <c r="BW5764"/>
      <c r="BX5764"/>
      <c r="BY5764"/>
    </row>
    <row r="5765" spans="75:77" ht="12.75">
      <c r="BW5765"/>
      <c r="BX5765"/>
      <c r="BY5765"/>
    </row>
    <row r="5766" spans="75:77" ht="12.75">
      <c r="BW5766"/>
      <c r="BX5766"/>
      <c r="BY5766"/>
    </row>
    <row r="5767" spans="75:77" ht="12.75">
      <c r="BW5767"/>
      <c r="BX5767"/>
      <c r="BY5767"/>
    </row>
    <row r="5768" spans="75:77" ht="12.75">
      <c r="BW5768"/>
      <c r="BX5768"/>
      <c r="BY5768"/>
    </row>
    <row r="5769" spans="75:77" ht="12.75">
      <c r="BW5769"/>
      <c r="BX5769"/>
      <c r="BY5769"/>
    </row>
    <row r="5770" spans="75:77" ht="12.75">
      <c r="BW5770"/>
      <c r="BX5770"/>
      <c r="BY5770"/>
    </row>
    <row r="5771" spans="75:77" ht="12.75">
      <c r="BW5771"/>
      <c r="BX5771"/>
      <c r="BY5771"/>
    </row>
    <row r="5772" spans="75:77" ht="12.75">
      <c r="BW5772"/>
      <c r="BX5772"/>
      <c r="BY5772"/>
    </row>
    <row r="5773" spans="75:77" ht="12.75">
      <c r="BW5773"/>
      <c r="BX5773"/>
      <c r="BY5773"/>
    </row>
    <row r="5774" spans="75:77" ht="12.75">
      <c r="BW5774"/>
      <c r="BX5774"/>
      <c r="BY5774"/>
    </row>
    <row r="5775" spans="75:77" ht="12.75">
      <c r="BW5775"/>
      <c r="BX5775"/>
      <c r="BY5775"/>
    </row>
    <row r="5776" spans="75:77" ht="12.75">
      <c r="BW5776"/>
      <c r="BX5776"/>
      <c r="BY5776"/>
    </row>
    <row r="5777" spans="75:77" ht="12.75">
      <c r="BW5777"/>
      <c r="BX5777"/>
      <c r="BY5777"/>
    </row>
    <row r="5778" spans="75:77" ht="12.75">
      <c r="BW5778"/>
      <c r="BX5778"/>
      <c r="BY5778"/>
    </row>
    <row r="5779" spans="75:77" ht="12.75">
      <c r="BW5779"/>
      <c r="BX5779"/>
      <c r="BY5779"/>
    </row>
    <row r="5780" spans="75:77" ht="12.75">
      <c r="BW5780"/>
      <c r="BX5780"/>
      <c r="BY5780"/>
    </row>
    <row r="5781" spans="75:77" ht="12.75">
      <c r="BW5781"/>
      <c r="BX5781"/>
      <c r="BY5781"/>
    </row>
    <row r="5782" spans="75:77" ht="12.75">
      <c r="BW5782"/>
      <c r="BX5782"/>
      <c r="BY5782"/>
    </row>
    <row r="5783" spans="75:77" ht="12.75">
      <c r="BW5783"/>
      <c r="BX5783"/>
      <c r="BY5783"/>
    </row>
    <row r="5784" spans="75:77" ht="12.75">
      <c r="BW5784"/>
      <c r="BX5784"/>
      <c r="BY5784"/>
    </row>
    <row r="5785" spans="75:77" ht="12.75">
      <c r="BW5785"/>
      <c r="BX5785"/>
      <c r="BY5785"/>
    </row>
    <row r="5786" spans="75:77" ht="12.75">
      <c r="BW5786"/>
      <c r="BX5786"/>
      <c r="BY5786"/>
    </row>
    <row r="5787" spans="75:77" ht="12.75">
      <c r="BW5787"/>
      <c r="BX5787"/>
      <c r="BY5787"/>
    </row>
    <row r="5788" spans="75:77" ht="12.75">
      <c r="BW5788"/>
      <c r="BX5788"/>
      <c r="BY5788"/>
    </row>
    <row r="5789" spans="75:77" ht="12.75">
      <c r="BW5789"/>
      <c r="BX5789"/>
      <c r="BY5789"/>
    </row>
    <row r="5790" spans="75:77" ht="12.75">
      <c r="BW5790"/>
      <c r="BX5790"/>
      <c r="BY5790"/>
    </row>
    <row r="5791" spans="75:77" ht="12.75">
      <c r="BW5791"/>
      <c r="BX5791"/>
      <c r="BY5791"/>
    </row>
    <row r="5792" spans="75:77" ht="12.75">
      <c r="BW5792"/>
      <c r="BX5792"/>
      <c r="BY5792"/>
    </row>
    <row r="5793" spans="75:77" ht="12.75">
      <c r="BW5793"/>
      <c r="BX5793"/>
      <c r="BY5793"/>
    </row>
    <row r="5794" spans="75:77" ht="12.75">
      <c r="BW5794"/>
      <c r="BX5794"/>
      <c r="BY5794"/>
    </row>
    <row r="5795" spans="75:77" ht="12.75">
      <c r="BW5795"/>
      <c r="BX5795"/>
      <c r="BY5795"/>
    </row>
    <row r="5796" spans="75:77" ht="12.75">
      <c r="BW5796"/>
      <c r="BX5796"/>
      <c r="BY5796"/>
    </row>
    <row r="5797" spans="75:77" ht="12.75">
      <c r="BW5797"/>
      <c r="BX5797"/>
      <c r="BY5797"/>
    </row>
    <row r="5798" spans="75:77" ht="12.75">
      <c r="BW5798"/>
      <c r="BX5798"/>
      <c r="BY5798"/>
    </row>
    <row r="5799" spans="75:77" ht="12.75">
      <c r="BW5799"/>
      <c r="BX5799"/>
      <c r="BY5799"/>
    </row>
    <row r="5800" spans="75:77" ht="12.75">
      <c r="BW5800"/>
      <c r="BX5800"/>
      <c r="BY5800"/>
    </row>
    <row r="5801" spans="75:77" ht="12.75">
      <c r="BW5801"/>
      <c r="BX5801"/>
      <c r="BY5801"/>
    </row>
    <row r="5802" spans="75:77" ht="12.75">
      <c r="BW5802"/>
      <c r="BX5802"/>
      <c r="BY5802"/>
    </row>
    <row r="5803" spans="75:77" ht="12.75">
      <c r="BW5803"/>
      <c r="BX5803"/>
      <c r="BY5803"/>
    </row>
    <row r="5804" spans="75:77" ht="12.75">
      <c r="BW5804"/>
      <c r="BX5804"/>
      <c r="BY5804"/>
    </row>
    <row r="5805" spans="75:77" ht="12.75">
      <c r="BW5805"/>
      <c r="BX5805"/>
      <c r="BY5805"/>
    </row>
    <row r="5806" spans="75:77" ht="12.75">
      <c r="BW5806"/>
      <c r="BX5806"/>
      <c r="BY5806"/>
    </row>
    <row r="5807" spans="75:77" ht="12.75">
      <c r="BW5807"/>
      <c r="BX5807"/>
      <c r="BY5807"/>
    </row>
    <row r="5808" spans="75:77" ht="12.75">
      <c r="BW5808"/>
      <c r="BX5808"/>
      <c r="BY5808"/>
    </row>
    <row r="5809" spans="75:77" ht="12.75">
      <c r="BW5809"/>
      <c r="BX5809"/>
      <c r="BY5809"/>
    </row>
    <row r="5810" spans="75:77" ht="12.75">
      <c r="BW5810"/>
      <c r="BX5810"/>
      <c r="BY5810"/>
    </row>
    <row r="5811" spans="75:77" ht="12.75">
      <c r="BW5811"/>
      <c r="BX5811"/>
      <c r="BY5811"/>
    </row>
    <row r="5812" spans="75:77" ht="12.75">
      <c r="BW5812"/>
      <c r="BX5812"/>
      <c r="BY5812"/>
    </row>
    <row r="5813" spans="75:77" ht="12.75">
      <c r="BW5813"/>
      <c r="BX5813"/>
      <c r="BY5813"/>
    </row>
    <row r="5814" spans="75:77" ht="12.75">
      <c r="BW5814"/>
      <c r="BX5814"/>
      <c r="BY5814"/>
    </row>
    <row r="5815" spans="75:77" ht="12.75">
      <c r="BW5815"/>
      <c r="BX5815"/>
      <c r="BY5815"/>
    </row>
    <row r="5816" spans="75:77" ht="12.75">
      <c r="BW5816"/>
      <c r="BX5816"/>
      <c r="BY5816"/>
    </row>
    <row r="5817" spans="75:77" ht="12.75">
      <c r="BW5817"/>
      <c r="BX5817"/>
      <c r="BY5817"/>
    </row>
    <row r="5818" spans="75:77" ht="12.75">
      <c r="BW5818"/>
      <c r="BX5818"/>
      <c r="BY5818"/>
    </row>
    <row r="5819" spans="75:77" ht="12.75">
      <c r="BW5819"/>
      <c r="BX5819"/>
      <c r="BY5819"/>
    </row>
    <row r="5820" spans="75:77" ht="12.75">
      <c r="BW5820"/>
      <c r="BX5820"/>
      <c r="BY5820"/>
    </row>
    <row r="5821" spans="75:77" ht="12.75">
      <c r="BW5821"/>
      <c r="BX5821"/>
      <c r="BY5821"/>
    </row>
    <row r="5822" spans="75:77" ht="12.75">
      <c r="BW5822"/>
      <c r="BX5822"/>
      <c r="BY5822"/>
    </row>
    <row r="5823" spans="75:77" ht="12.75">
      <c r="BW5823"/>
      <c r="BX5823"/>
      <c r="BY5823"/>
    </row>
    <row r="5824" spans="75:77" ht="12.75">
      <c r="BW5824"/>
      <c r="BX5824"/>
      <c r="BY5824"/>
    </row>
    <row r="5825" spans="75:77" ht="12.75">
      <c r="BW5825"/>
      <c r="BX5825"/>
      <c r="BY5825"/>
    </row>
    <row r="5826" spans="75:77" ht="12.75">
      <c r="BW5826"/>
      <c r="BX5826"/>
      <c r="BY5826"/>
    </row>
    <row r="5827" spans="75:77" ht="12.75">
      <c r="BW5827"/>
      <c r="BX5827"/>
      <c r="BY5827"/>
    </row>
    <row r="5828" spans="75:77" ht="12.75">
      <c r="BW5828"/>
      <c r="BX5828"/>
      <c r="BY5828"/>
    </row>
    <row r="5829" spans="75:77" ht="12.75">
      <c r="BW5829"/>
      <c r="BX5829"/>
      <c r="BY5829"/>
    </row>
    <row r="5830" spans="75:77" ht="12.75">
      <c r="BW5830"/>
      <c r="BX5830"/>
      <c r="BY5830"/>
    </row>
    <row r="5831" spans="75:77" ht="12.75">
      <c r="BW5831"/>
      <c r="BX5831"/>
      <c r="BY5831"/>
    </row>
    <row r="5832" spans="75:77" ht="12.75">
      <c r="BW5832"/>
      <c r="BX5832"/>
      <c r="BY5832"/>
    </row>
    <row r="5833" spans="75:77" ht="12.75">
      <c r="BW5833"/>
      <c r="BX5833"/>
      <c r="BY5833"/>
    </row>
    <row r="5834" spans="75:77" ht="12.75">
      <c r="BW5834"/>
      <c r="BX5834"/>
      <c r="BY5834"/>
    </row>
    <row r="5835" spans="75:77" ht="12.75">
      <c r="BW5835"/>
      <c r="BX5835"/>
      <c r="BY5835"/>
    </row>
    <row r="5836" spans="75:77" ht="12.75">
      <c r="BW5836"/>
      <c r="BX5836"/>
      <c r="BY5836"/>
    </row>
    <row r="5837" spans="75:77" ht="12.75">
      <c r="BW5837"/>
      <c r="BX5837"/>
      <c r="BY5837"/>
    </row>
    <row r="5838" spans="75:77" ht="12.75">
      <c r="BW5838"/>
      <c r="BX5838"/>
      <c r="BY5838"/>
    </row>
    <row r="5839" spans="75:77" ht="12.75">
      <c r="BW5839"/>
      <c r="BX5839"/>
      <c r="BY5839"/>
    </row>
    <row r="5840" spans="75:77" ht="12.75">
      <c r="BW5840"/>
      <c r="BX5840"/>
      <c r="BY5840"/>
    </row>
    <row r="5841" spans="75:77" ht="12.75">
      <c r="BW5841"/>
      <c r="BX5841"/>
      <c r="BY5841"/>
    </row>
    <row r="5842" spans="75:77" ht="12.75">
      <c r="BW5842"/>
      <c r="BX5842"/>
      <c r="BY5842"/>
    </row>
    <row r="5843" spans="75:77" ht="12.75">
      <c r="BW5843"/>
      <c r="BX5843"/>
      <c r="BY5843"/>
    </row>
    <row r="5844" spans="75:77" ht="12.75">
      <c r="BW5844"/>
      <c r="BX5844"/>
      <c r="BY5844"/>
    </row>
    <row r="5845" spans="75:77" ht="12.75">
      <c r="BW5845"/>
      <c r="BX5845"/>
      <c r="BY5845"/>
    </row>
    <row r="5846" spans="75:77" ht="12.75">
      <c r="BW5846"/>
      <c r="BX5846"/>
      <c r="BY5846"/>
    </row>
    <row r="5847" spans="75:77" ht="12.75">
      <c r="BW5847"/>
      <c r="BX5847"/>
      <c r="BY5847"/>
    </row>
    <row r="5848" spans="75:77" ht="12.75">
      <c r="BW5848"/>
      <c r="BX5848"/>
      <c r="BY5848"/>
    </row>
    <row r="5849" spans="75:77" ht="12.75">
      <c r="BW5849"/>
      <c r="BX5849"/>
      <c r="BY5849"/>
    </row>
    <row r="5850" spans="75:77" ht="12.75">
      <c r="BW5850"/>
      <c r="BX5850"/>
      <c r="BY5850"/>
    </row>
    <row r="5851" spans="75:77" ht="12.75">
      <c r="BW5851"/>
      <c r="BX5851"/>
      <c r="BY5851"/>
    </row>
    <row r="5852" spans="75:77" ht="12.75">
      <c r="BW5852"/>
      <c r="BX5852"/>
      <c r="BY5852"/>
    </row>
    <row r="5853" spans="75:77" ht="12.75">
      <c r="BW5853"/>
      <c r="BX5853"/>
      <c r="BY5853"/>
    </row>
    <row r="5854" spans="75:77" ht="12.75">
      <c r="BW5854"/>
      <c r="BX5854"/>
      <c r="BY5854"/>
    </row>
    <row r="5855" spans="75:77" ht="12.75">
      <c r="BW5855"/>
      <c r="BX5855"/>
      <c r="BY5855"/>
    </row>
    <row r="5856" spans="75:77" ht="12.75">
      <c r="BW5856"/>
      <c r="BX5856"/>
      <c r="BY5856"/>
    </row>
    <row r="5857" spans="75:77" ht="12.75">
      <c r="BW5857"/>
      <c r="BX5857"/>
      <c r="BY5857"/>
    </row>
    <row r="5858" spans="75:77" ht="12.75">
      <c r="BW5858"/>
      <c r="BX5858"/>
      <c r="BY5858"/>
    </row>
    <row r="5859" spans="75:77" ht="12.75">
      <c r="BW5859"/>
      <c r="BX5859"/>
      <c r="BY5859"/>
    </row>
    <row r="5860" spans="75:77" ht="12.75">
      <c r="BW5860"/>
      <c r="BX5860"/>
      <c r="BY5860"/>
    </row>
    <row r="5861" spans="75:77" ht="12.75">
      <c r="BW5861"/>
      <c r="BX5861"/>
      <c r="BY5861"/>
    </row>
    <row r="5862" spans="75:77" ht="12.75">
      <c r="BW5862"/>
      <c r="BX5862"/>
      <c r="BY5862"/>
    </row>
    <row r="5863" spans="75:77" ht="12.75">
      <c r="BW5863"/>
      <c r="BX5863"/>
      <c r="BY5863"/>
    </row>
    <row r="5864" spans="75:77" ht="12.75">
      <c r="BW5864"/>
      <c r="BX5864"/>
      <c r="BY5864"/>
    </row>
    <row r="5865" spans="75:77" ht="12.75">
      <c r="BW5865"/>
      <c r="BX5865"/>
      <c r="BY5865"/>
    </row>
    <row r="5866" spans="75:77" ht="12.75">
      <c r="BW5866"/>
      <c r="BX5866"/>
      <c r="BY5866"/>
    </row>
    <row r="5867" spans="75:77" ht="12.75">
      <c r="BW5867"/>
      <c r="BX5867"/>
      <c r="BY5867"/>
    </row>
    <row r="5868" spans="75:77" ht="12.75">
      <c r="BW5868"/>
      <c r="BX5868"/>
      <c r="BY5868"/>
    </row>
    <row r="5869" spans="75:77" ht="12.75">
      <c r="BW5869"/>
      <c r="BX5869"/>
      <c r="BY5869"/>
    </row>
    <row r="5870" spans="75:77" ht="12.75">
      <c r="BW5870"/>
      <c r="BX5870"/>
      <c r="BY5870"/>
    </row>
    <row r="5871" spans="75:77" ht="12.75">
      <c r="BW5871"/>
      <c r="BX5871"/>
      <c r="BY5871"/>
    </row>
    <row r="5872" spans="75:77" ht="12.75">
      <c r="BW5872"/>
      <c r="BX5872"/>
      <c r="BY5872"/>
    </row>
    <row r="5873" spans="75:77" ht="12.75">
      <c r="BW5873"/>
      <c r="BX5873"/>
      <c r="BY5873"/>
    </row>
    <row r="5874" spans="75:77" ht="12.75">
      <c r="BW5874"/>
      <c r="BX5874"/>
      <c r="BY5874"/>
    </row>
    <row r="5875" spans="75:77" ht="12.75">
      <c r="BW5875"/>
      <c r="BX5875"/>
      <c r="BY5875"/>
    </row>
    <row r="5876" spans="75:77" ht="12.75">
      <c r="BW5876"/>
      <c r="BX5876"/>
      <c r="BY5876"/>
    </row>
    <row r="5877" spans="75:77" ht="12.75">
      <c r="BW5877"/>
      <c r="BX5877"/>
      <c r="BY5877"/>
    </row>
    <row r="5878" spans="75:77" ht="12.75">
      <c r="BW5878"/>
      <c r="BX5878"/>
      <c r="BY5878"/>
    </row>
    <row r="5879" spans="75:77" ht="12.75">
      <c r="BW5879"/>
      <c r="BX5879"/>
      <c r="BY5879"/>
    </row>
    <row r="5880" spans="75:77" ht="12.75">
      <c r="BW5880"/>
      <c r="BX5880"/>
      <c r="BY5880"/>
    </row>
    <row r="5881" spans="75:77" ht="12.75">
      <c r="BW5881"/>
      <c r="BX5881"/>
      <c r="BY5881"/>
    </row>
    <row r="5882" spans="75:77" ht="12.75">
      <c r="BW5882"/>
      <c r="BX5882"/>
      <c r="BY5882"/>
    </row>
    <row r="5883" spans="75:77" ht="12.75">
      <c r="BW5883"/>
      <c r="BX5883"/>
      <c r="BY5883"/>
    </row>
    <row r="5884" spans="75:77" ht="12.75">
      <c r="BW5884"/>
      <c r="BX5884"/>
      <c r="BY5884"/>
    </row>
    <row r="5885" spans="75:77" ht="12.75">
      <c r="BW5885"/>
      <c r="BX5885"/>
      <c r="BY5885"/>
    </row>
    <row r="5886" spans="75:77" ht="12.75">
      <c r="BW5886"/>
      <c r="BX5886"/>
      <c r="BY5886"/>
    </row>
    <row r="5887" spans="75:77" ht="12.75">
      <c r="BW5887"/>
      <c r="BX5887"/>
      <c r="BY5887"/>
    </row>
    <row r="5888" spans="75:77" ht="12.75">
      <c r="BW5888"/>
      <c r="BX5888"/>
      <c r="BY5888"/>
    </row>
    <row r="5889" spans="75:77" ht="12.75">
      <c r="BW5889"/>
      <c r="BX5889"/>
      <c r="BY5889"/>
    </row>
    <row r="5890" spans="75:77" ht="12.75">
      <c r="BW5890"/>
      <c r="BX5890"/>
      <c r="BY5890"/>
    </row>
    <row r="5891" spans="75:77" ht="12.75">
      <c r="BW5891"/>
      <c r="BX5891"/>
      <c r="BY5891"/>
    </row>
    <row r="5892" spans="75:77" ht="12.75">
      <c r="BW5892"/>
      <c r="BX5892"/>
      <c r="BY5892"/>
    </row>
    <row r="5893" spans="75:77" ht="12.75">
      <c r="BW5893"/>
      <c r="BX5893"/>
      <c r="BY5893"/>
    </row>
    <row r="5894" spans="75:77" ht="12.75">
      <c r="BW5894"/>
      <c r="BX5894"/>
      <c r="BY5894"/>
    </row>
    <row r="5895" spans="75:77" ht="12.75">
      <c r="BW5895"/>
      <c r="BX5895"/>
      <c r="BY5895"/>
    </row>
    <row r="5896" spans="75:77" ht="12.75">
      <c r="BW5896"/>
      <c r="BX5896"/>
      <c r="BY5896"/>
    </row>
    <row r="5897" spans="75:77" ht="12.75">
      <c r="BW5897"/>
      <c r="BX5897"/>
      <c r="BY5897"/>
    </row>
    <row r="5898" spans="75:77" ht="12.75">
      <c r="BW5898"/>
      <c r="BX5898"/>
      <c r="BY5898"/>
    </row>
    <row r="5899" spans="75:77" ht="12.75">
      <c r="BW5899"/>
      <c r="BX5899"/>
      <c r="BY5899"/>
    </row>
    <row r="5900" spans="75:77" ht="12.75">
      <c r="BW5900"/>
      <c r="BX5900"/>
      <c r="BY5900"/>
    </row>
    <row r="5901" spans="75:77" ht="12.75">
      <c r="BW5901"/>
      <c r="BX5901"/>
      <c r="BY5901"/>
    </row>
    <row r="5902" spans="75:77" ht="12.75">
      <c r="BW5902"/>
      <c r="BX5902"/>
      <c r="BY5902"/>
    </row>
    <row r="5903" spans="75:77" ht="12.75">
      <c r="BW5903"/>
      <c r="BX5903"/>
      <c r="BY5903"/>
    </row>
    <row r="5904" spans="75:77" ht="12.75">
      <c r="BW5904"/>
      <c r="BX5904"/>
      <c r="BY5904"/>
    </row>
    <row r="5905" spans="75:77" ht="12.75">
      <c r="BW5905"/>
      <c r="BX5905"/>
      <c r="BY5905"/>
    </row>
    <row r="5906" spans="75:77" ht="12.75">
      <c r="BW5906"/>
      <c r="BX5906"/>
      <c r="BY5906"/>
    </row>
    <row r="5907" spans="75:77" ht="12.75">
      <c r="BW5907"/>
      <c r="BX5907"/>
      <c r="BY5907"/>
    </row>
    <row r="5908" spans="75:77" ht="12.75">
      <c r="BW5908"/>
      <c r="BX5908"/>
      <c r="BY5908"/>
    </row>
    <row r="5909" spans="75:77" ht="12.75">
      <c r="BW5909"/>
      <c r="BX5909"/>
      <c r="BY5909"/>
    </row>
    <row r="5910" spans="75:77" ht="12.75">
      <c r="BW5910"/>
      <c r="BX5910"/>
      <c r="BY5910"/>
    </row>
    <row r="5911" spans="75:77" ht="12.75">
      <c r="BW5911"/>
      <c r="BX5911"/>
      <c r="BY5911"/>
    </row>
    <row r="5912" spans="75:77" ht="12.75">
      <c r="BW5912"/>
      <c r="BX5912"/>
      <c r="BY5912"/>
    </row>
    <row r="5913" spans="75:77" ht="12.75">
      <c r="BW5913"/>
      <c r="BX5913"/>
      <c r="BY5913"/>
    </row>
    <row r="5914" spans="75:77" ht="12.75">
      <c r="BW5914"/>
      <c r="BX5914"/>
      <c r="BY5914"/>
    </row>
    <row r="5915" spans="75:77" ht="12.75">
      <c r="BW5915"/>
      <c r="BX5915"/>
      <c r="BY5915"/>
    </row>
    <row r="5916" spans="75:77" ht="12.75">
      <c r="BW5916"/>
      <c r="BX5916"/>
      <c r="BY5916"/>
    </row>
    <row r="5917" spans="75:77" ht="12.75">
      <c r="BW5917"/>
      <c r="BX5917"/>
      <c r="BY5917"/>
    </row>
    <row r="5918" spans="75:77" ht="12.75">
      <c r="BW5918"/>
      <c r="BX5918"/>
      <c r="BY5918"/>
    </row>
    <row r="5919" spans="75:77" ht="12.75">
      <c r="BW5919"/>
      <c r="BX5919"/>
      <c r="BY5919"/>
    </row>
    <row r="5920" spans="75:77" ht="12.75">
      <c r="BW5920"/>
      <c r="BX5920"/>
      <c r="BY5920"/>
    </row>
    <row r="5921" spans="75:77" ht="12.75">
      <c r="BW5921"/>
      <c r="BX5921"/>
      <c r="BY5921"/>
    </row>
    <row r="5922" spans="75:77" ht="12.75">
      <c r="BW5922"/>
      <c r="BX5922"/>
      <c r="BY5922"/>
    </row>
    <row r="5923" spans="75:77" ht="12.75">
      <c r="BW5923"/>
      <c r="BX5923"/>
      <c r="BY5923"/>
    </row>
    <row r="5924" spans="75:77" ht="12.75">
      <c r="BW5924"/>
      <c r="BX5924"/>
      <c r="BY5924"/>
    </row>
    <row r="5925" spans="75:77" ht="12.75">
      <c r="BW5925"/>
      <c r="BX5925"/>
      <c r="BY5925"/>
    </row>
    <row r="5926" spans="75:77" ht="12.75">
      <c r="BW5926"/>
      <c r="BX5926"/>
      <c r="BY5926"/>
    </row>
    <row r="5927" spans="75:77" ht="12.75">
      <c r="BW5927"/>
      <c r="BX5927"/>
      <c r="BY5927"/>
    </row>
    <row r="5928" spans="75:77" ht="12.75">
      <c r="BW5928"/>
      <c r="BX5928"/>
      <c r="BY5928"/>
    </row>
    <row r="5929" spans="75:77" ht="12.75">
      <c r="BW5929"/>
      <c r="BX5929"/>
      <c r="BY5929"/>
    </row>
    <row r="5930" spans="75:77" ht="12.75">
      <c r="BW5930"/>
      <c r="BX5930"/>
      <c r="BY5930"/>
    </row>
    <row r="5931" spans="75:77" ht="12.75">
      <c r="BW5931"/>
      <c r="BX5931"/>
      <c r="BY5931"/>
    </row>
    <row r="5932" spans="75:77" ht="12.75">
      <c r="BW5932"/>
      <c r="BX5932"/>
      <c r="BY5932"/>
    </row>
    <row r="5933" spans="75:77" ht="12.75">
      <c r="BW5933"/>
      <c r="BX5933"/>
      <c r="BY5933"/>
    </row>
    <row r="5934" spans="75:77" ht="12.75">
      <c r="BW5934"/>
      <c r="BX5934"/>
      <c r="BY5934"/>
    </row>
    <row r="5935" spans="75:77" ht="12.75">
      <c r="BW5935"/>
      <c r="BX5935"/>
      <c r="BY5935"/>
    </row>
    <row r="5936" spans="75:77" ht="12.75">
      <c r="BW5936"/>
      <c r="BX5936"/>
      <c r="BY5936"/>
    </row>
    <row r="5937" spans="75:77" ht="12.75">
      <c r="BW5937"/>
      <c r="BX5937"/>
      <c r="BY5937"/>
    </row>
    <row r="5938" spans="75:77" ht="12.75">
      <c r="BW5938"/>
      <c r="BX5938"/>
      <c r="BY5938"/>
    </row>
    <row r="5939" spans="75:77" ht="12.75">
      <c r="BW5939"/>
      <c r="BX5939"/>
      <c r="BY5939"/>
    </row>
    <row r="5940" spans="75:77" ht="12.75">
      <c r="BW5940"/>
      <c r="BX5940"/>
      <c r="BY5940"/>
    </row>
    <row r="5941" spans="75:77" ht="12.75">
      <c r="BW5941"/>
      <c r="BX5941"/>
      <c r="BY5941"/>
    </row>
    <row r="5942" spans="75:77" ht="12.75">
      <c r="BW5942"/>
      <c r="BX5942"/>
      <c r="BY5942"/>
    </row>
    <row r="5943" spans="75:77" ht="12.75">
      <c r="BW5943"/>
      <c r="BX5943"/>
      <c r="BY5943"/>
    </row>
    <row r="5944" spans="75:77" ht="12.75">
      <c r="BW5944"/>
      <c r="BX5944"/>
      <c r="BY5944"/>
    </row>
    <row r="5945" spans="75:77" ht="12.75">
      <c r="BW5945"/>
      <c r="BX5945"/>
      <c r="BY5945"/>
    </row>
    <row r="5946" spans="75:77" ht="12.75">
      <c r="BW5946"/>
      <c r="BX5946"/>
      <c r="BY5946"/>
    </row>
    <row r="5947" spans="75:77" ht="12.75">
      <c r="BW5947"/>
      <c r="BX5947"/>
      <c r="BY5947"/>
    </row>
    <row r="5948" spans="75:77" ht="12.75">
      <c r="BW5948"/>
      <c r="BX5948"/>
      <c r="BY5948"/>
    </row>
    <row r="5949" spans="75:77" ht="12.75">
      <c r="BW5949"/>
      <c r="BX5949"/>
      <c r="BY5949"/>
    </row>
    <row r="5950" spans="75:77" ht="12.75">
      <c r="BW5950"/>
      <c r="BX5950"/>
      <c r="BY5950"/>
    </row>
    <row r="5951" spans="75:77" ht="12.75">
      <c r="BW5951"/>
      <c r="BX5951"/>
      <c r="BY5951"/>
    </row>
    <row r="5952" spans="75:77" ht="12.75">
      <c r="BW5952"/>
      <c r="BX5952"/>
      <c r="BY5952"/>
    </row>
    <row r="5953" spans="75:77" ht="12.75">
      <c r="BW5953"/>
      <c r="BX5953"/>
      <c r="BY5953"/>
    </row>
    <row r="5954" spans="75:77" ht="12.75">
      <c r="BW5954"/>
      <c r="BX5954"/>
      <c r="BY5954"/>
    </row>
    <row r="5955" spans="75:77" ht="12.75">
      <c r="BW5955"/>
      <c r="BX5955"/>
      <c r="BY5955"/>
    </row>
    <row r="5956" spans="75:77" ht="12.75">
      <c r="BW5956"/>
      <c r="BX5956"/>
      <c r="BY5956"/>
    </row>
    <row r="5957" spans="75:77" ht="12.75">
      <c r="BW5957"/>
      <c r="BX5957"/>
      <c r="BY5957"/>
    </row>
    <row r="5958" spans="75:77" ht="12.75">
      <c r="BW5958"/>
      <c r="BX5958"/>
      <c r="BY5958"/>
    </row>
    <row r="5959" spans="75:77" ht="12.75">
      <c r="BW5959"/>
      <c r="BX5959"/>
      <c r="BY5959"/>
    </row>
    <row r="5960" spans="75:77" ht="12.75">
      <c r="BW5960"/>
      <c r="BX5960"/>
      <c r="BY5960"/>
    </row>
    <row r="5961" spans="75:77" ht="12.75">
      <c r="BW5961"/>
      <c r="BX5961"/>
      <c r="BY5961"/>
    </row>
    <row r="5962" spans="75:77" ht="12.75">
      <c r="BW5962"/>
      <c r="BX5962"/>
      <c r="BY5962"/>
    </row>
    <row r="5963" spans="75:77" ht="12.75">
      <c r="BW5963"/>
      <c r="BX5963"/>
      <c r="BY5963"/>
    </row>
    <row r="5964" spans="75:77" ht="12.75">
      <c r="BW5964"/>
      <c r="BX5964"/>
      <c r="BY5964"/>
    </row>
    <row r="5965" spans="75:77" ht="12.75">
      <c r="BW5965"/>
      <c r="BX5965"/>
      <c r="BY5965"/>
    </row>
    <row r="5966" spans="75:77" ht="12.75">
      <c r="BW5966"/>
      <c r="BX5966"/>
      <c r="BY5966"/>
    </row>
    <row r="5967" spans="75:77" ht="12.75">
      <c r="BW5967"/>
      <c r="BX5967"/>
      <c r="BY5967"/>
    </row>
    <row r="5968" spans="75:77" ht="12.75">
      <c r="BW5968"/>
      <c r="BX5968"/>
      <c r="BY5968"/>
    </row>
    <row r="5969" spans="75:77" ht="12.75">
      <c r="BW5969"/>
      <c r="BX5969"/>
      <c r="BY5969"/>
    </row>
    <row r="5970" spans="75:77" ht="12.75">
      <c r="BW5970"/>
      <c r="BX5970"/>
      <c r="BY5970"/>
    </row>
    <row r="5971" spans="75:77" ht="12.75">
      <c r="BW5971"/>
      <c r="BX5971"/>
      <c r="BY5971"/>
    </row>
    <row r="5972" spans="75:77" ht="12.75">
      <c r="BW5972"/>
      <c r="BX5972"/>
      <c r="BY5972"/>
    </row>
    <row r="5973" spans="75:77" ht="12.75">
      <c r="BW5973"/>
      <c r="BX5973"/>
      <c r="BY5973"/>
    </row>
    <row r="5974" spans="75:77" ht="12.75">
      <c r="BW5974"/>
      <c r="BX5974"/>
      <c r="BY5974"/>
    </row>
    <row r="5975" spans="75:77" ht="12.75">
      <c r="BW5975"/>
      <c r="BX5975"/>
      <c r="BY5975"/>
    </row>
    <row r="5976" spans="75:77" ht="12.75">
      <c r="BW5976"/>
      <c r="BX5976"/>
      <c r="BY5976"/>
    </row>
    <row r="5977" spans="75:77" ht="12.75">
      <c r="BW5977"/>
      <c r="BX5977"/>
      <c r="BY5977"/>
    </row>
    <row r="5978" spans="75:77" ht="12.75">
      <c r="BW5978"/>
      <c r="BX5978"/>
      <c r="BY5978"/>
    </row>
    <row r="5979" spans="75:77" ht="12.75">
      <c r="BW5979"/>
      <c r="BX5979"/>
      <c r="BY5979"/>
    </row>
    <row r="5980" spans="75:77" ht="12.75">
      <c r="BW5980"/>
      <c r="BX5980"/>
      <c r="BY5980"/>
    </row>
    <row r="5981" spans="75:77" ht="12.75">
      <c r="BW5981"/>
      <c r="BX5981"/>
      <c r="BY5981"/>
    </row>
    <row r="5982" spans="75:77" ht="12.75">
      <c r="BW5982"/>
      <c r="BX5982"/>
      <c r="BY5982"/>
    </row>
    <row r="5983" spans="75:77" ht="12.75">
      <c r="BW5983"/>
      <c r="BX5983"/>
      <c r="BY5983"/>
    </row>
    <row r="5984" spans="75:77" ht="12.75">
      <c r="BW5984"/>
      <c r="BX5984"/>
      <c r="BY5984"/>
    </row>
    <row r="5985" spans="75:77" ht="12.75">
      <c r="BW5985"/>
      <c r="BX5985"/>
      <c r="BY5985"/>
    </row>
    <row r="5986" spans="75:77" ht="12.75">
      <c r="BW5986"/>
      <c r="BX5986"/>
      <c r="BY5986"/>
    </row>
    <row r="5987" spans="75:77" ht="12.75">
      <c r="BW5987"/>
      <c r="BX5987"/>
      <c r="BY5987"/>
    </row>
    <row r="5988" spans="75:77" ht="12.75">
      <c r="BW5988"/>
      <c r="BX5988"/>
      <c r="BY5988"/>
    </row>
    <row r="5989" spans="75:77" ht="12.75">
      <c r="BW5989"/>
      <c r="BX5989"/>
      <c r="BY5989"/>
    </row>
    <row r="5990" spans="75:77" ht="12.75">
      <c r="BW5990"/>
      <c r="BX5990"/>
      <c r="BY5990"/>
    </row>
    <row r="5991" spans="75:77" ht="12.75">
      <c r="BW5991"/>
      <c r="BX5991"/>
      <c r="BY5991"/>
    </row>
    <row r="5992" spans="75:77" ht="12.75">
      <c r="BW5992"/>
      <c r="BX5992"/>
      <c r="BY5992"/>
    </row>
    <row r="5993" spans="75:77" ht="12.75">
      <c r="BW5993"/>
      <c r="BX5993"/>
      <c r="BY5993"/>
    </row>
    <row r="5994" spans="75:77" ht="12.75">
      <c r="BW5994"/>
      <c r="BX5994"/>
      <c r="BY5994"/>
    </row>
    <row r="5995" spans="75:77" ht="12.75">
      <c r="BW5995"/>
      <c r="BX5995"/>
      <c r="BY5995"/>
    </row>
    <row r="5996" spans="75:77" ht="12.75">
      <c r="BW5996"/>
      <c r="BX5996"/>
      <c r="BY5996"/>
    </row>
    <row r="5997" spans="75:77" ht="12.75">
      <c r="BW5997"/>
      <c r="BX5997"/>
      <c r="BY5997"/>
    </row>
    <row r="5998" spans="75:77" ht="12.75">
      <c r="BW5998"/>
      <c r="BX5998"/>
      <c r="BY5998"/>
    </row>
    <row r="5999" spans="75:77" ht="12.75">
      <c r="BW5999"/>
      <c r="BX5999"/>
      <c r="BY5999"/>
    </row>
    <row r="6000" spans="75:77" ht="12.75">
      <c r="BW6000"/>
      <c r="BX6000"/>
      <c r="BY6000"/>
    </row>
    <row r="6001" spans="75:77" ht="12.75">
      <c r="BW6001"/>
      <c r="BX6001"/>
      <c r="BY6001"/>
    </row>
    <row r="6002" spans="75:77" ht="12.75">
      <c r="BW6002"/>
      <c r="BX6002"/>
      <c r="BY6002"/>
    </row>
    <row r="6003" spans="75:77" ht="12.75">
      <c r="BW6003"/>
      <c r="BX6003"/>
      <c r="BY6003"/>
    </row>
    <row r="6004" spans="75:77" ht="12.75">
      <c r="BW6004"/>
      <c r="BX6004"/>
      <c r="BY6004"/>
    </row>
    <row r="6005" spans="75:77" ht="12.75">
      <c r="BW6005"/>
      <c r="BX6005"/>
      <c r="BY6005"/>
    </row>
    <row r="6006" spans="75:77" ht="12.75">
      <c r="BW6006"/>
      <c r="BX6006"/>
      <c r="BY6006"/>
    </row>
    <row r="6007" spans="75:77" ht="12.75">
      <c r="BW6007"/>
      <c r="BX6007"/>
      <c r="BY6007"/>
    </row>
    <row r="6008" spans="75:77" ht="12.75">
      <c r="BW6008"/>
      <c r="BX6008"/>
      <c r="BY6008"/>
    </row>
    <row r="6009" spans="75:77" ht="12.75">
      <c r="BW6009"/>
      <c r="BX6009"/>
      <c r="BY6009"/>
    </row>
    <row r="6010" spans="75:77" ht="12.75">
      <c r="BW6010"/>
      <c r="BX6010"/>
      <c r="BY6010"/>
    </row>
    <row r="6011" spans="75:77" ht="12.75">
      <c r="BW6011"/>
      <c r="BX6011"/>
      <c r="BY6011"/>
    </row>
    <row r="6012" spans="75:77" ht="12.75">
      <c r="BW6012"/>
      <c r="BX6012"/>
      <c r="BY6012"/>
    </row>
    <row r="6013" spans="75:77" ht="12.75">
      <c r="BW6013"/>
      <c r="BX6013"/>
      <c r="BY6013"/>
    </row>
    <row r="6014" spans="75:77" ht="12.75">
      <c r="BW6014"/>
      <c r="BX6014"/>
      <c r="BY6014"/>
    </row>
    <row r="6015" spans="75:77" ht="12.75">
      <c r="BW6015"/>
      <c r="BX6015"/>
      <c r="BY6015"/>
    </row>
    <row r="6016" spans="75:77" ht="12.75">
      <c r="BW6016"/>
      <c r="BX6016"/>
      <c r="BY6016"/>
    </row>
    <row r="6017" spans="75:77" ht="12.75">
      <c r="BW6017"/>
      <c r="BX6017"/>
      <c r="BY6017"/>
    </row>
    <row r="6018" spans="75:77" ht="12.75">
      <c r="BW6018"/>
      <c r="BX6018"/>
      <c r="BY6018"/>
    </row>
    <row r="6019" spans="75:77" ht="12.75">
      <c r="BW6019"/>
      <c r="BX6019"/>
      <c r="BY6019"/>
    </row>
    <row r="6020" spans="75:77" ht="12.75">
      <c r="BW6020"/>
      <c r="BX6020"/>
      <c r="BY6020"/>
    </row>
    <row r="6021" spans="75:77" ht="12.75">
      <c r="BW6021"/>
      <c r="BX6021"/>
      <c r="BY6021"/>
    </row>
    <row r="6022" spans="75:77" ht="12.75">
      <c r="BW6022"/>
      <c r="BX6022"/>
      <c r="BY6022"/>
    </row>
    <row r="6023" spans="75:77" ht="12.75">
      <c r="BW6023"/>
      <c r="BX6023"/>
      <c r="BY6023"/>
    </row>
    <row r="6024" spans="75:77" ht="12.75">
      <c r="BW6024"/>
      <c r="BX6024"/>
      <c r="BY6024"/>
    </row>
    <row r="6025" spans="75:77" ht="12.75">
      <c r="BW6025"/>
      <c r="BX6025"/>
      <c r="BY6025"/>
    </row>
    <row r="6026" spans="75:77" ht="12.75">
      <c r="BW6026"/>
      <c r="BX6026"/>
      <c r="BY6026"/>
    </row>
    <row r="6027" spans="75:77" ht="12.75">
      <c r="BW6027"/>
      <c r="BX6027"/>
      <c r="BY6027"/>
    </row>
    <row r="6028" spans="75:77" ht="12.75">
      <c r="BW6028"/>
      <c r="BX6028"/>
      <c r="BY6028"/>
    </row>
    <row r="6029" spans="75:77" ht="12.75">
      <c r="BW6029"/>
      <c r="BX6029"/>
      <c r="BY6029"/>
    </row>
    <row r="6030" spans="75:77" ht="12.75">
      <c r="BW6030"/>
      <c r="BX6030"/>
      <c r="BY6030"/>
    </row>
    <row r="6031" spans="75:77" ht="12.75">
      <c r="BW6031"/>
      <c r="BX6031"/>
      <c r="BY6031"/>
    </row>
    <row r="6032" spans="75:77" ht="12.75">
      <c r="BW6032"/>
      <c r="BX6032"/>
      <c r="BY6032"/>
    </row>
    <row r="6033" spans="75:77" ht="12.75">
      <c r="BW6033"/>
      <c r="BX6033"/>
      <c r="BY6033"/>
    </row>
    <row r="6034" spans="75:77" ht="12.75">
      <c r="BW6034"/>
      <c r="BX6034"/>
      <c r="BY6034"/>
    </row>
    <row r="6035" spans="75:77" ht="12.75">
      <c r="BW6035"/>
      <c r="BX6035"/>
      <c r="BY6035"/>
    </row>
    <row r="6036" spans="75:77" ht="12.75">
      <c r="BW6036"/>
      <c r="BX6036"/>
      <c r="BY6036"/>
    </row>
    <row r="6037" spans="75:77" ht="12.75">
      <c r="BW6037"/>
      <c r="BX6037"/>
      <c r="BY6037"/>
    </row>
    <row r="6038" spans="75:77" ht="12.75">
      <c r="BW6038"/>
      <c r="BX6038"/>
      <c r="BY6038"/>
    </row>
    <row r="6039" spans="75:77" ht="12.75">
      <c r="BW6039"/>
      <c r="BX6039"/>
      <c r="BY6039"/>
    </row>
    <row r="6040" spans="75:77" ht="12.75">
      <c r="BW6040"/>
      <c r="BX6040"/>
      <c r="BY6040"/>
    </row>
    <row r="6041" spans="75:77" ht="12.75">
      <c r="BW6041"/>
      <c r="BX6041"/>
      <c r="BY6041"/>
    </row>
    <row r="6042" spans="75:77" ht="12.75">
      <c r="BW6042"/>
      <c r="BX6042"/>
      <c r="BY6042"/>
    </row>
    <row r="6043" spans="75:77" ht="12.75">
      <c r="BW6043"/>
      <c r="BX6043"/>
      <c r="BY6043"/>
    </row>
    <row r="6044" spans="75:77" ht="12.75">
      <c r="BW6044"/>
      <c r="BX6044"/>
      <c r="BY6044"/>
    </row>
    <row r="6045" spans="75:77" ht="12.75">
      <c r="BW6045"/>
      <c r="BX6045"/>
      <c r="BY6045"/>
    </row>
    <row r="6046" spans="75:77" ht="12.75">
      <c r="BW6046"/>
      <c r="BX6046"/>
      <c r="BY6046"/>
    </row>
    <row r="6047" spans="75:77" ht="12.75">
      <c r="BW6047"/>
      <c r="BX6047"/>
      <c r="BY6047"/>
    </row>
    <row r="6048" spans="75:77" ht="12.75">
      <c r="BW6048"/>
      <c r="BX6048"/>
      <c r="BY6048"/>
    </row>
    <row r="6049" spans="75:77" ht="12.75">
      <c r="BW6049"/>
      <c r="BX6049"/>
      <c r="BY6049"/>
    </row>
    <row r="6050" spans="75:77" ht="12.75">
      <c r="BW6050"/>
      <c r="BX6050"/>
      <c r="BY6050"/>
    </row>
    <row r="6051" spans="75:77" ht="12.75">
      <c r="BW6051"/>
      <c r="BX6051"/>
      <c r="BY6051"/>
    </row>
    <row r="6052" spans="75:77" ht="12.75">
      <c r="BW6052"/>
      <c r="BX6052"/>
      <c r="BY6052"/>
    </row>
    <row r="6053" spans="75:77" ht="12.75">
      <c r="BW6053"/>
      <c r="BX6053"/>
      <c r="BY6053"/>
    </row>
    <row r="6054" spans="75:77" ht="12.75">
      <c r="BW6054"/>
      <c r="BX6054"/>
      <c r="BY6054"/>
    </row>
    <row r="6055" spans="75:77" ht="12.75">
      <c r="BW6055"/>
      <c r="BX6055"/>
      <c r="BY6055"/>
    </row>
    <row r="6056" spans="75:77" ht="12.75">
      <c r="BW6056"/>
      <c r="BX6056"/>
      <c r="BY6056"/>
    </row>
    <row r="6057" spans="75:77" ht="12.75">
      <c r="BW6057"/>
      <c r="BX6057"/>
      <c r="BY6057"/>
    </row>
    <row r="6058" spans="75:77" ht="12.75">
      <c r="BW6058"/>
      <c r="BX6058"/>
      <c r="BY6058"/>
    </row>
    <row r="6059" spans="75:77" ht="12.75">
      <c r="BW6059"/>
      <c r="BX6059"/>
      <c r="BY6059"/>
    </row>
    <row r="6060" spans="75:77" ht="12.75">
      <c r="BW6060"/>
      <c r="BX6060"/>
      <c r="BY6060"/>
    </row>
    <row r="6061" spans="75:77" ht="12.75">
      <c r="BW6061"/>
      <c r="BX6061"/>
      <c r="BY6061"/>
    </row>
    <row r="6062" spans="75:77" ht="12.75">
      <c r="BW6062"/>
      <c r="BX6062"/>
      <c r="BY6062"/>
    </row>
    <row r="6063" spans="75:77" ht="12.75">
      <c r="BW6063"/>
      <c r="BX6063"/>
      <c r="BY6063"/>
    </row>
    <row r="6064" spans="75:77" ht="12.75">
      <c r="BW6064"/>
      <c r="BX6064"/>
      <c r="BY6064"/>
    </row>
    <row r="6065" spans="75:77" ht="12.75">
      <c r="BW6065"/>
      <c r="BX6065"/>
      <c r="BY6065"/>
    </row>
    <row r="6066" spans="75:77" ht="12.75">
      <c r="BW6066"/>
      <c r="BX6066"/>
      <c r="BY6066"/>
    </row>
    <row r="6067" spans="75:77" ht="12.75">
      <c r="BW6067"/>
      <c r="BX6067"/>
      <c r="BY6067"/>
    </row>
    <row r="6068" spans="75:77" ht="12.75">
      <c r="BW6068"/>
      <c r="BX6068"/>
      <c r="BY6068"/>
    </row>
    <row r="6069" spans="75:77" ht="12.75">
      <c r="BW6069"/>
      <c r="BX6069"/>
      <c r="BY6069"/>
    </row>
    <row r="6070" spans="75:77" ht="12.75">
      <c r="BW6070"/>
      <c r="BX6070"/>
      <c r="BY6070"/>
    </row>
    <row r="6071" spans="75:77" ht="12.75">
      <c r="BW6071"/>
      <c r="BX6071"/>
      <c r="BY6071"/>
    </row>
    <row r="6072" spans="75:77" ht="12.75">
      <c r="BW6072"/>
      <c r="BX6072"/>
      <c r="BY6072"/>
    </row>
    <row r="6073" spans="75:77" ht="12.75">
      <c r="BW6073"/>
      <c r="BX6073"/>
      <c r="BY6073"/>
    </row>
    <row r="6074" spans="75:77" ht="12.75">
      <c r="BW6074"/>
      <c r="BX6074"/>
      <c r="BY6074"/>
    </row>
    <row r="6075" spans="75:77" ht="12.75">
      <c r="BW6075"/>
      <c r="BX6075"/>
      <c r="BY6075"/>
    </row>
    <row r="6076" spans="75:77" ht="12.75">
      <c r="BW6076"/>
      <c r="BX6076"/>
      <c r="BY6076"/>
    </row>
    <row r="6077" spans="75:77" ht="12.75">
      <c r="BW6077"/>
      <c r="BX6077"/>
      <c r="BY6077"/>
    </row>
    <row r="6078" spans="75:77" ht="12.75">
      <c r="BW6078"/>
      <c r="BX6078"/>
      <c r="BY6078"/>
    </row>
    <row r="6079" spans="75:77" ht="12.75">
      <c r="BW6079"/>
      <c r="BX6079"/>
      <c r="BY6079"/>
    </row>
    <row r="6080" spans="75:77" ht="12.75">
      <c r="BW6080"/>
      <c r="BX6080"/>
      <c r="BY6080"/>
    </row>
    <row r="6081" spans="75:77" ht="12.75">
      <c r="BW6081"/>
      <c r="BX6081"/>
      <c r="BY6081"/>
    </row>
    <row r="6082" spans="75:77" ht="12.75">
      <c r="BW6082"/>
      <c r="BX6082"/>
      <c r="BY6082"/>
    </row>
    <row r="6083" spans="75:77" ht="12.75">
      <c r="BW6083"/>
      <c r="BX6083"/>
      <c r="BY6083"/>
    </row>
    <row r="6084" spans="75:77" ht="12.75">
      <c r="BW6084"/>
      <c r="BX6084"/>
      <c r="BY6084"/>
    </row>
    <row r="6085" spans="75:77" ht="12.75">
      <c r="BW6085"/>
      <c r="BX6085"/>
      <c r="BY6085"/>
    </row>
    <row r="6086" spans="75:77" ht="12.75">
      <c r="BW6086"/>
      <c r="BX6086"/>
      <c r="BY6086"/>
    </row>
    <row r="6087" spans="75:77" ht="12.75">
      <c r="BW6087"/>
      <c r="BX6087"/>
      <c r="BY6087"/>
    </row>
    <row r="6088" spans="75:77" ht="12.75">
      <c r="BW6088"/>
      <c r="BX6088"/>
      <c r="BY6088"/>
    </row>
    <row r="6089" spans="75:77" ht="12.75">
      <c r="BW6089"/>
      <c r="BX6089"/>
      <c r="BY6089"/>
    </row>
    <row r="6090" spans="75:77" ht="12.75">
      <c r="BW6090"/>
      <c r="BX6090"/>
      <c r="BY6090"/>
    </row>
    <row r="6091" spans="75:77" ht="12.75">
      <c r="BW6091"/>
      <c r="BX6091"/>
      <c r="BY6091"/>
    </row>
    <row r="6092" spans="75:77" ht="12.75">
      <c r="BW6092"/>
      <c r="BX6092"/>
      <c r="BY6092"/>
    </row>
    <row r="6093" spans="75:77" ht="12.75">
      <c r="BW6093"/>
      <c r="BX6093"/>
      <c r="BY6093"/>
    </row>
    <row r="6094" spans="75:77" ht="12.75">
      <c r="BW6094"/>
      <c r="BX6094"/>
      <c r="BY6094"/>
    </row>
    <row r="6095" spans="75:77" ht="12.75">
      <c r="BW6095"/>
      <c r="BX6095"/>
      <c r="BY6095"/>
    </row>
    <row r="6096" spans="75:77" ht="12.75">
      <c r="BW6096"/>
      <c r="BX6096"/>
      <c r="BY6096"/>
    </row>
    <row r="6097" spans="75:77" ht="12.75">
      <c r="BW6097"/>
      <c r="BX6097"/>
      <c r="BY6097"/>
    </row>
    <row r="6098" spans="75:77" ht="12.75">
      <c r="BW6098"/>
      <c r="BX6098"/>
      <c r="BY6098"/>
    </row>
    <row r="6099" spans="75:77" ht="12.75">
      <c r="BW6099"/>
      <c r="BX6099"/>
      <c r="BY6099"/>
    </row>
    <row r="6100" spans="75:77" ht="12.75">
      <c r="BW6100"/>
      <c r="BX6100"/>
      <c r="BY6100"/>
    </row>
    <row r="6101" spans="75:77" ht="12.75">
      <c r="BW6101"/>
      <c r="BX6101"/>
      <c r="BY6101"/>
    </row>
    <row r="6102" spans="75:77" ht="12.75">
      <c r="BW6102"/>
      <c r="BX6102"/>
      <c r="BY6102"/>
    </row>
    <row r="6103" spans="75:77" ht="12.75">
      <c r="BW6103"/>
      <c r="BX6103"/>
      <c r="BY6103"/>
    </row>
    <row r="6104" spans="75:77" ht="12.75">
      <c r="BW6104"/>
      <c r="BX6104"/>
      <c r="BY6104"/>
    </row>
    <row r="6105" spans="75:77" ht="12.75">
      <c r="BW6105"/>
      <c r="BX6105"/>
      <c r="BY6105"/>
    </row>
    <row r="6106" spans="75:77" ht="12.75">
      <c r="BW6106"/>
      <c r="BX6106"/>
      <c r="BY6106"/>
    </row>
    <row r="6107" spans="75:77" ht="12.75">
      <c r="BW6107"/>
      <c r="BX6107"/>
      <c r="BY6107"/>
    </row>
    <row r="6108" spans="75:77" ht="12.75">
      <c r="BW6108"/>
      <c r="BX6108"/>
      <c r="BY6108"/>
    </row>
    <row r="6109" spans="75:77" ht="12.75">
      <c r="BW6109"/>
      <c r="BX6109"/>
      <c r="BY6109"/>
    </row>
    <row r="6110" spans="75:77" ht="12.75">
      <c r="BW6110"/>
      <c r="BX6110"/>
      <c r="BY6110"/>
    </row>
    <row r="6111" spans="75:77" ht="12.75">
      <c r="BW6111"/>
      <c r="BX6111"/>
      <c r="BY6111"/>
    </row>
    <row r="6112" spans="75:77" ht="12.75">
      <c r="BW6112"/>
      <c r="BX6112"/>
      <c r="BY6112"/>
    </row>
    <row r="6113" spans="75:77" ht="12.75">
      <c r="BW6113"/>
      <c r="BX6113"/>
      <c r="BY6113"/>
    </row>
    <row r="6114" spans="75:77" ht="12.75">
      <c r="BW6114"/>
      <c r="BX6114"/>
      <c r="BY6114"/>
    </row>
    <row r="6115" spans="75:77" ht="12.75">
      <c r="BW6115"/>
      <c r="BX6115"/>
      <c r="BY6115"/>
    </row>
    <row r="6116" spans="75:77" ht="12.75">
      <c r="BW6116"/>
      <c r="BX6116"/>
      <c r="BY6116"/>
    </row>
    <row r="6117" spans="75:77" ht="12.75">
      <c r="BW6117"/>
      <c r="BX6117"/>
      <c r="BY6117"/>
    </row>
    <row r="6118" spans="75:77" ht="12.75">
      <c r="BW6118"/>
      <c r="BX6118"/>
      <c r="BY6118"/>
    </row>
    <row r="6119" spans="75:77" ht="12.75">
      <c r="BW6119"/>
      <c r="BX6119"/>
      <c r="BY6119"/>
    </row>
    <row r="6120" spans="75:77" ht="12.75">
      <c r="BW6120"/>
      <c r="BX6120"/>
      <c r="BY6120"/>
    </row>
    <row r="6121" spans="75:77" ht="12.75">
      <c r="BW6121"/>
      <c r="BX6121"/>
      <c r="BY6121"/>
    </row>
    <row r="6122" spans="75:77" ht="12.75">
      <c r="BW6122"/>
      <c r="BX6122"/>
      <c r="BY6122"/>
    </row>
    <row r="6123" spans="75:77" ht="12.75">
      <c r="BW6123"/>
      <c r="BX6123"/>
      <c r="BY6123"/>
    </row>
    <row r="6124" spans="75:77" ht="12.75">
      <c r="BW6124"/>
      <c r="BX6124"/>
      <c r="BY6124"/>
    </row>
    <row r="6125" spans="75:77" ht="12.75">
      <c r="BW6125"/>
      <c r="BX6125"/>
      <c r="BY6125"/>
    </row>
    <row r="6126" spans="75:77" ht="12.75">
      <c r="BW6126"/>
      <c r="BX6126"/>
      <c r="BY6126"/>
    </row>
    <row r="6127" spans="75:77" ht="12.75">
      <c r="BW6127"/>
      <c r="BX6127"/>
      <c r="BY6127"/>
    </row>
    <row r="6128" spans="75:77" ht="12.75">
      <c r="BW6128"/>
      <c r="BX6128"/>
      <c r="BY6128"/>
    </row>
    <row r="6129" spans="75:77" ht="12.75">
      <c r="BW6129"/>
      <c r="BX6129"/>
      <c r="BY6129"/>
    </row>
    <row r="6130" spans="75:77" ht="12.75">
      <c r="BW6130"/>
      <c r="BX6130"/>
      <c r="BY6130"/>
    </row>
    <row r="6131" spans="75:77" ht="12.75">
      <c r="BW6131"/>
      <c r="BX6131"/>
      <c r="BY6131"/>
    </row>
    <row r="6132" spans="75:77" ht="12.75">
      <c r="BW6132"/>
      <c r="BX6132"/>
      <c r="BY6132"/>
    </row>
    <row r="6133" spans="75:77" ht="12.75">
      <c r="BW6133"/>
      <c r="BX6133"/>
      <c r="BY6133"/>
    </row>
    <row r="6134" spans="75:77" ht="12.75">
      <c r="BW6134"/>
      <c r="BX6134"/>
      <c r="BY6134"/>
    </row>
    <row r="6135" spans="75:77" ht="12.75">
      <c r="BW6135"/>
      <c r="BX6135"/>
      <c r="BY6135"/>
    </row>
    <row r="6136" spans="75:77" ht="12.75">
      <c r="BW6136"/>
      <c r="BX6136"/>
      <c r="BY6136"/>
    </row>
    <row r="6137" spans="75:77" ht="12.75">
      <c r="BW6137"/>
      <c r="BX6137"/>
      <c r="BY6137"/>
    </row>
    <row r="6138" spans="75:77" ht="12.75">
      <c r="BW6138"/>
      <c r="BX6138"/>
      <c r="BY6138"/>
    </row>
    <row r="6139" spans="75:77" ht="12.75">
      <c r="BW6139"/>
      <c r="BX6139"/>
      <c r="BY6139"/>
    </row>
    <row r="6140" spans="75:77" ht="12.75">
      <c r="BW6140"/>
      <c r="BX6140"/>
      <c r="BY6140"/>
    </row>
    <row r="6141" spans="75:77" ht="12.75">
      <c r="BW6141"/>
      <c r="BX6141"/>
      <c r="BY6141"/>
    </row>
    <row r="6142" spans="75:77" ht="12.75">
      <c r="BW6142"/>
      <c r="BX6142"/>
      <c r="BY6142"/>
    </row>
    <row r="6143" spans="75:77" ht="12.75">
      <c r="BW6143"/>
      <c r="BX6143"/>
      <c r="BY6143"/>
    </row>
    <row r="6144" spans="75:77" ht="12.75">
      <c r="BW6144"/>
      <c r="BX6144"/>
      <c r="BY6144"/>
    </row>
    <row r="6145" spans="75:77" ht="12.75">
      <c r="BW6145"/>
      <c r="BX6145"/>
      <c r="BY6145"/>
    </row>
    <row r="6146" spans="75:77" ht="12.75">
      <c r="BW6146"/>
      <c r="BX6146"/>
      <c r="BY6146"/>
    </row>
    <row r="6147" spans="75:77" ht="12.75">
      <c r="BW6147"/>
      <c r="BX6147"/>
      <c r="BY6147"/>
    </row>
    <row r="6148" spans="75:77" ht="12.75">
      <c r="BW6148"/>
      <c r="BX6148"/>
      <c r="BY6148"/>
    </row>
    <row r="6149" spans="75:77" ht="12.75">
      <c r="BW6149"/>
      <c r="BX6149"/>
      <c r="BY6149"/>
    </row>
    <row r="6150" spans="75:77" ht="12.75">
      <c r="BW6150"/>
      <c r="BX6150"/>
      <c r="BY6150"/>
    </row>
    <row r="6151" spans="75:77" ht="12.75">
      <c r="BW6151"/>
      <c r="BX6151"/>
      <c r="BY6151"/>
    </row>
    <row r="6152" spans="75:77" ht="12.75">
      <c r="BW6152"/>
      <c r="BX6152"/>
      <c r="BY6152"/>
    </row>
    <row r="6153" spans="75:77" ht="12.75">
      <c r="BW6153"/>
      <c r="BX6153"/>
      <c r="BY6153"/>
    </row>
    <row r="6154" spans="75:77" ht="12.75">
      <c r="BW6154"/>
      <c r="BX6154"/>
      <c r="BY6154"/>
    </row>
    <row r="6155" spans="75:77" ht="12.75">
      <c r="BW6155"/>
      <c r="BX6155"/>
      <c r="BY6155"/>
    </row>
    <row r="6156" spans="75:77" ht="12.75">
      <c r="BW6156"/>
      <c r="BX6156"/>
      <c r="BY6156"/>
    </row>
    <row r="6157" spans="75:77" ht="12.75">
      <c r="BW6157"/>
      <c r="BX6157"/>
      <c r="BY6157"/>
    </row>
    <row r="6158" spans="75:77" ht="12.75">
      <c r="BW6158"/>
      <c r="BX6158"/>
      <c r="BY6158"/>
    </row>
    <row r="6159" spans="75:77" ht="12.75">
      <c r="BW6159"/>
      <c r="BX6159"/>
      <c r="BY6159"/>
    </row>
    <row r="6160" spans="75:77" ht="12.75">
      <c r="BW6160"/>
      <c r="BX6160"/>
      <c r="BY6160"/>
    </row>
    <row r="6161" spans="75:77" ht="12.75">
      <c r="BW6161"/>
      <c r="BX6161"/>
      <c r="BY6161"/>
    </row>
    <row r="6162" spans="75:77" ht="12.75">
      <c r="BW6162"/>
      <c r="BX6162"/>
      <c r="BY6162"/>
    </row>
    <row r="6163" spans="75:77" ht="12.75">
      <c r="BW6163"/>
      <c r="BX6163"/>
      <c r="BY6163"/>
    </row>
    <row r="6164" spans="75:77" ht="12.75">
      <c r="BW6164"/>
      <c r="BX6164"/>
      <c r="BY6164"/>
    </row>
    <row r="6165" spans="75:77" ht="12.75">
      <c r="BW6165"/>
      <c r="BX6165"/>
      <c r="BY6165"/>
    </row>
    <row r="6166" spans="75:77" ht="12.75">
      <c r="BW6166"/>
      <c r="BX6166"/>
      <c r="BY6166"/>
    </row>
    <row r="6167" spans="75:77" ht="12.75">
      <c r="BW6167"/>
      <c r="BX6167"/>
      <c r="BY6167"/>
    </row>
    <row r="6168" spans="75:77" ht="12.75">
      <c r="BW6168"/>
      <c r="BX6168"/>
      <c r="BY6168"/>
    </row>
    <row r="6169" spans="75:77" ht="12.75">
      <c r="BW6169"/>
      <c r="BX6169"/>
      <c r="BY6169"/>
    </row>
    <row r="6170" spans="75:77" ht="12.75">
      <c r="BW6170"/>
      <c r="BX6170"/>
      <c r="BY6170"/>
    </row>
    <row r="6171" spans="75:77" ht="12.75">
      <c r="BW6171"/>
      <c r="BX6171"/>
      <c r="BY6171"/>
    </row>
    <row r="6172" spans="75:77" ht="12.75">
      <c r="BW6172"/>
      <c r="BX6172"/>
      <c r="BY6172"/>
    </row>
    <row r="6173" spans="75:77" ht="12.75">
      <c r="BW6173"/>
      <c r="BX6173"/>
      <c r="BY6173"/>
    </row>
    <row r="6174" spans="75:77" ht="12.75">
      <c r="BW6174"/>
      <c r="BX6174"/>
      <c r="BY6174"/>
    </row>
    <row r="6175" spans="75:77" ht="12.75">
      <c r="BW6175"/>
      <c r="BX6175"/>
      <c r="BY6175"/>
    </row>
    <row r="6176" spans="75:77" ht="12.75">
      <c r="BW6176"/>
      <c r="BX6176"/>
      <c r="BY6176"/>
    </row>
    <row r="6177" spans="75:77" ht="12.75">
      <c r="BW6177"/>
      <c r="BX6177"/>
      <c r="BY6177"/>
    </row>
    <row r="6178" spans="75:77" ht="12.75">
      <c r="BW6178"/>
      <c r="BX6178"/>
      <c r="BY6178"/>
    </row>
    <row r="6179" spans="75:77" ht="12.75">
      <c r="BW6179"/>
      <c r="BX6179"/>
      <c r="BY6179"/>
    </row>
    <row r="6180" spans="75:77" ht="12.75">
      <c r="BW6180"/>
      <c r="BX6180"/>
      <c r="BY6180"/>
    </row>
    <row r="6181" spans="75:77" ht="12.75">
      <c r="BW6181"/>
      <c r="BX6181"/>
      <c r="BY6181"/>
    </row>
    <row r="6182" spans="75:77" ht="12.75">
      <c r="BW6182"/>
      <c r="BX6182"/>
      <c r="BY6182"/>
    </row>
    <row r="6183" spans="75:77" ht="12.75">
      <c r="BW6183"/>
      <c r="BX6183"/>
      <c r="BY6183"/>
    </row>
    <row r="6184" spans="75:77" ht="12.75">
      <c r="BW6184"/>
      <c r="BX6184"/>
      <c r="BY6184"/>
    </row>
    <row r="6185" spans="75:77" ht="12.75">
      <c r="BW6185"/>
      <c r="BX6185"/>
      <c r="BY6185"/>
    </row>
    <row r="6186" spans="75:77" ht="12.75">
      <c r="BW6186"/>
      <c r="BX6186"/>
      <c r="BY6186"/>
    </row>
    <row r="6187" spans="75:77" ht="12.75">
      <c r="BW6187"/>
      <c r="BX6187"/>
      <c r="BY6187"/>
    </row>
    <row r="6188" spans="75:77" ht="12.75">
      <c r="BW6188"/>
      <c r="BX6188"/>
      <c r="BY6188"/>
    </row>
    <row r="6189" spans="75:77" ht="12.75">
      <c r="BW6189"/>
      <c r="BX6189"/>
      <c r="BY6189"/>
    </row>
    <row r="6190" spans="75:77" ht="12.75">
      <c r="BW6190"/>
      <c r="BX6190"/>
      <c r="BY6190"/>
    </row>
    <row r="6191" spans="75:77" ht="12.75">
      <c r="BW6191"/>
      <c r="BX6191"/>
      <c r="BY6191"/>
    </row>
    <row r="6192" spans="75:77" ht="12.75">
      <c r="BW6192"/>
      <c r="BX6192"/>
      <c r="BY6192"/>
    </row>
    <row r="6193" spans="75:77" ht="12.75">
      <c r="BW6193"/>
      <c r="BX6193"/>
      <c r="BY6193"/>
    </row>
    <row r="6194" spans="75:77" ht="12.75">
      <c r="BW6194"/>
      <c r="BX6194"/>
      <c r="BY6194"/>
    </row>
    <row r="6195" spans="75:77" ht="12.75">
      <c r="BW6195"/>
      <c r="BX6195"/>
      <c r="BY6195"/>
    </row>
    <row r="6196" spans="75:77" ht="12.75">
      <c r="BW6196"/>
      <c r="BX6196"/>
      <c r="BY6196"/>
    </row>
    <row r="6197" spans="75:77" ht="12.75">
      <c r="BW6197"/>
      <c r="BX6197"/>
      <c r="BY6197"/>
    </row>
    <row r="6198" spans="75:77" ht="12.75">
      <c r="BW6198"/>
      <c r="BX6198"/>
      <c r="BY6198"/>
    </row>
    <row r="6199" spans="75:77" ht="12.75">
      <c r="BW6199"/>
      <c r="BX6199"/>
      <c r="BY6199"/>
    </row>
    <row r="6200" spans="75:77" ht="12.75">
      <c r="BW6200"/>
      <c r="BX6200"/>
      <c r="BY6200"/>
    </row>
    <row r="6201" spans="75:77" ht="12.75">
      <c r="BW6201"/>
      <c r="BX6201"/>
      <c r="BY6201"/>
    </row>
    <row r="6202" spans="75:77" ht="12.75">
      <c r="BW6202"/>
      <c r="BX6202"/>
      <c r="BY6202"/>
    </row>
    <row r="6203" spans="75:77" ht="12.75">
      <c r="BW6203"/>
      <c r="BX6203"/>
      <c r="BY6203"/>
    </row>
    <row r="6204" spans="75:77" ht="12.75">
      <c r="BW6204"/>
      <c r="BX6204"/>
      <c r="BY6204"/>
    </row>
    <row r="6205" spans="75:77" ht="12.75">
      <c r="BW6205"/>
      <c r="BX6205"/>
      <c r="BY6205"/>
    </row>
    <row r="6206" spans="75:77" ht="12.75">
      <c r="BW6206"/>
      <c r="BX6206"/>
      <c r="BY6206"/>
    </row>
    <row r="6207" spans="75:77" ht="12.75">
      <c r="BW6207"/>
      <c r="BX6207"/>
      <c r="BY6207"/>
    </row>
    <row r="6208" spans="75:77" ht="12.75">
      <c r="BW6208"/>
      <c r="BX6208"/>
      <c r="BY6208"/>
    </row>
    <row r="6209" spans="75:77" ht="12.75">
      <c r="BW6209"/>
      <c r="BX6209"/>
      <c r="BY6209"/>
    </row>
    <row r="6210" spans="75:77" ht="12.75">
      <c r="BW6210"/>
      <c r="BX6210"/>
      <c r="BY6210"/>
    </row>
    <row r="6211" spans="75:77" ht="12.75">
      <c r="BW6211"/>
      <c r="BX6211"/>
      <c r="BY6211"/>
    </row>
    <row r="6212" spans="75:77" ht="12.75">
      <c r="BW6212"/>
      <c r="BX6212"/>
      <c r="BY6212"/>
    </row>
    <row r="6213" spans="75:77" ht="12.75">
      <c r="BW6213"/>
      <c r="BX6213"/>
      <c r="BY6213"/>
    </row>
    <row r="6214" spans="75:77" ht="12.75">
      <c r="BW6214"/>
      <c r="BX6214"/>
      <c r="BY6214"/>
    </row>
    <row r="6215" spans="75:77" ht="12.75">
      <c r="BW6215"/>
      <c r="BX6215"/>
      <c r="BY6215"/>
    </row>
    <row r="6216" spans="75:77" ht="12.75">
      <c r="BW6216"/>
      <c r="BX6216"/>
      <c r="BY6216"/>
    </row>
    <row r="6217" spans="75:77" ht="12.75">
      <c r="BW6217"/>
      <c r="BX6217"/>
      <c r="BY6217"/>
    </row>
    <row r="6218" spans="75:77" ht="12.75">
      <c r="BW6218"/>
      <c r="BX6218"/>
      <c r="BY6218"/>
    </row>
    <row r="6219" spans="75:77" ht="12.75">
      <c r="BW6219"/>
      <c r="BX6219"/>
      <c r="BY6219"/>
    </row>
    <row r="6220" spans="75:77" ht="12.75">
      <c r="BW6220"/>
      <c r="BX6220"/>
      <c r="BY6220"/>
    </row>
    <row r="6221" spans="75:77" ht="12.75">
      <c r="BW6221"/>
      <c r="BX6221"/>
      <c r="BY6221"/>
    </row>
    <row r="6222" spans="75:77" ht="12.75">
      <c r="BW6222"/>
      <c r="BX6222"/>
      <c r="BY6222"/>
    </row>
    <row r="6223" spans="75:77" ht="12.75">
      <c r="BW6223"/>
      <c r="BX6223"/>
      <c r="BY6223"/>
    </row>
    <row r="6224" spans="75:77" ht="12.75">
      <c r="BW6224"/>
      <c r="BX6224"/>
      <c r="BY6224"/>
    </row>
    <row r="6225" spans="75:77" ht="12.75">
      <c r="BW6225"/>
      <c r="BX6225"/>
      <c r="BY6225"/>
    </row>
    <row r="6226" spans="75:77" ht="12.75">
      <c r="BW6226"/>
      <c r="BX6226"/>
      <c r="BY6226"/>
    </row>
    <row r="6227" spans="75:77" ht="12.75">
      <c r="BW6227"/>
      <c r="BX6227"/>
      <c r="BY6227"/>
    </row>
    <row r="6228" spans="75:77" ht="12.75">
      <c r="BW6228"/>
      <c r="BX6228"/>
      <c r="BY6228"/>
    </row>
    <row r="6229" spans="75:77" ht="12.75">
      <c r="BW6229"/>
      <c r="BX6229"/>
      <c r="BY6229"/>
    </row>
    <row r="6230" spans="75:77" ht="12.75">
      <c r="BW6230"/>
      <c r="BX6230"/>
      <c r="BY6230"/>
    </row>
    <row r="6231" spans="75:77" ht="12.75">
      <c r="BW6231"/>
      <c r="BX6231"/>
      <c r="BY6231"/>
    </row>
    <row r="6232" spans="75:77" ht="12.75">
      <c r="BW6232"/>
      <c r="BX6232"/>
      <c r="BY6232"/>
    </row>
    <row r="6233" spans="75:77" ht="12.75">
      <c r="BW6233"/>
      <c r="BX6233"/>
      <c r="BY6233"/>
    </row>
    <row r="6234" spans="75:77" ht="12.75">
      <c r="BW6234"/>
      <c r="BX6234"/>
      <c r="BY6234"/>
    </row>
    <row r="6235" spans="75:77" ht="12.75">
      <c r="BW6235"/>
      <c r="BX6235"/>
      <c r="BY6235"/>
    </row>
    <row r="6236" spans="75:77" ht="12.75">
      <c r="BW6236"/>
      <c r="BX6236"/>
      <c r="BY6236"/>
    </row>
    <row r="6237" spans="75:77" ht="12.75">
      <c r="BW6237"/>
      <c r="BX6237"/>
      <c r="BY6237"/>
    </row>
    <row r="6238" spans="75:77" ht="12.75">
      <c r="BW6238"/>
      <c r="BX6238"/>
      <c r="BY6238"/>
    </row>
    <row r="6239" spans="75:77" ht="12.75">
      <c r="BW6239"/>
      <c r="BX6239"/>
      <c r="BY6239"/>
    </row>
    <row r="6240" spans="75:77" ht="12.75">
      <c r="BW6240"/>
      <c r="BX6240"/>
      <c r="BY6240"/>
    </row>
    <row r="6241" spans="75:77" ht="12.75">
      <c r="BW6241"/>
      <c r="BX6241"/>
      <c r="BY6241"/>
    </row>
    <row r="6242" spans="75:77" ht="12.75">
      <c r="BW6242"/>
      <c r="BX6242"/>
      <c r="BY6242"/>
    </row>
    <row r="6243" spans="75:77" ht="12.75">
      <c r="BW6243"/>
      <c r="BX6243"/>
      <c r="BY6243"/>
    </row>
    <row r="6244" spans="75:77" ht="12.75">
      <c r="BW6244"/>
      <c r="BX6244"/>
      <c r="BY6244"/>
    </row>
    <row r="6245" spans="75:77" ht="12.75">
      <c r="BW6245"/>
      <c r="BX6245"/>
      <c r="BY6245"/>
    </row>
    <row r="6246" spans="75:77" ht="12.75">
      <c r="BW6246"/>
      <c r="BX6246"/>
      <c r="BY6246"/>
    </row>
    <row r="6247" spans="75:77" ht="12.75">
      <c r="BW6247"/>
      <c r="BX6247"/>
      <c r="BY6247"/>
    </row>
    <row r="6248" spans="75:77" ht="12.75">
      <c r="BW6248"/>
      <c r="BX6248"/>
      <c r="BY6248"/>
    </row>
    <row r="6249" spans="75:77" ht="12.75">
      <c r="BW6249"/>
      <c r="BX6249"/>
      <c r="BY6249"/>
    </row>
    <row r="6250" spans="75:77" ht="12.75">
      <c r="BW6250"/>
      <c r="BX6250"/>
      <c r="BY6250"/>
    </row>
    <row r="6251" spans="75:77" ht="12.75">
      <c r="BW6251"/>
      <c r="BX6251"/>
      <c r="BY6251"/>
    </row>
    <row r="6252" spans="75:77" ht="12.75">
      <c r="BW6252"/>
      <c r="BX6252"/>
      <c r="BY6252"/>
    </row>
    <row r="6253" spans="75:77" ht="12.75">
      <c r="BW6253"/>
      <c r="BX6253"/>
      <c r="BY6253"/>
    </row>
    <row r="6254" spans="75:77" ht="12.75">
      <c r="BW6254"/>
      <c r="BX6254"/>
      <c r="BY6254"/>
    </row>
    <row r="6255" spans="75:77" ht="12.75">
      <c r="BW6255"/>
      <c r="BX6255"/>
      <c r="BY6255"/>
    </row>
    <row r="6256" spans="75:77" ht="12.75">
      <c r="BW6256"/>
      <c r="BX6256"/>
      <c r="BY6256"/>
    </row>
    <row r="6257" spans="75:77" ht="12.75">
      <c r="BW6257"/>
      <c r="BX6257"/>
      <c r="BY6257"/>
    </row>
    <row r="6258" spans="75:77" ht="12.75">
      <c r="BW6258"/>
      <c r="BX6258"/>
      <c r="BY6258"/>
    </row>
    <row r="6259" spans="75:77" ht="12.75">
      <c r="BW6259"/>
      <c r="BX6259"/>
      <c r="BY6259"/>
    </row>
    <row r="6260" spans="75:77" ht="12.75">
      <c r="BW6260"/>
      <c r="BX6260"/>
      <c r="BY6260"/>
    </row>
    <row r="6261" spans="75:77" ht="12.75">
      <c r="BW6261"/>
      <c r="BX6261"/>
      <c r="BY6261"/>
    </row>
    <row r="6262" spans="75:77" ht="12.75">
      <c r="BW6262"/>
      <c r="BX6262"/>
      <c r="BY6262"/>
    </row>
    <row r="6263" spans="75:77" ht="12.75">
      <c r="BW6263"/>
      <c r="BX6263"/>
      <c r="BY6263"/>
    </row>
    <row r="6264" spans="75:77" ht="12.75">
      <c r="BW6264"/>
      <c r="BX6264"/>
      <c r="BY6264"/>
    </row>
    <row r="6265" spans="75:77" ht="12.75">
      <c r="BW6265"/>
      <c r="BX6265"/>
      <c r="BY6265"/>
    </row>
    <row r="6266" spans="75:77" ht="12.75">
      <c r="BW6266"/>
      <c r="BX6266"/>
      <c r="BY6266"/>
    </row>
    <row r="6267" spans="75:77" ht="12.75">
      <c r="BW6267"/>
      <c r="BX6267"/>
      <c r="BY6267"/>
    </row>
    <row r="6268" spans="75:77" ht="12.75">
      <c r="BW6268"/>
      <c r="BX6268"/>
      <c r="BY6268"/>
    </row>
    <row r="6269" spans="75:77" ht="12.75">
      <c r="BW6269"/>
      <c r="BX6269"/>
      <c r="BY6269"/>
    </row>
    <row r="6270" spans="75:77" ht="12.75">
      <c r="BW6270"/>
      <c r="BX6270"/>
      <c r="BY6270"/>
    </row>
    <row r="6271" spans="75:77" ht="12.75">
      <c r="BW6271"/>
      <c r="BX6271"/>
      <c r="BY6271"/>
    </row>
    <row r="6272" spans="75:77" ht="12.75">
      <c r="BW6272"/>
      <c r="BX6272"/>
      <c r="BY6272"/>
    </row>
    <row r="6273" spans="75:77" ht="12.75">
      <c r="BW6273"/>
      <c r="BX6273"/>
      <c r="BY6273"/>
    </row>
    <row r="6274" spans="75:77" ht="12.75">
      <c r="BW6274"/>
      <c r="BX6274"/>
      <c r="BY6274"/>
    </row>
    <row r="6275" spans="75:77" ht="12.75">
      <c r="BW6275"/>
      <c r="BX6275"/>
      <c r="BY6275"/>
    </row>
    <row r="6276" spans="75:77" ht="12.75">
      <c r="BW6276"/>
      <c r="BX6276"/>
      <c r="BY6276"/>
    </row>
    <row r="6277" spans="75:77" ht="12.75">
      <c r="BW6277"/>
      <c r="BX6277"/>
      <c r="BY6277"/>
    </row>
    <row r="6278" spans="75:77" ht="12.75">
      <c r="BW6278"/>
      <c r="BX6278"/>
      <c r="BY6278"/>
    </row>
    <row r="6279" spans="75:77" ht="12.75">
      <c r="BW6279"/>
      <c r="BX6279"/>
      <c r="BY6279"/>
    </row>
    <row r="6280" spans="75:77" ht="12.75">
      <c r="BW6280"/>
      <c r="BX6280"/>
      <c r="BY6280"/>
    </row>
    <row r="6281" spans="75:77" ht="12.75">
      <c r="BW6281"/>
      <c r="BX6281"/>
      <c r="BY6281"/>
    </row>
    <row r="6282" spans="75:77" ht="12.75">
      <c r="BW6282"/>
      <c r="BX6282"/>
      <c r="BY6282"/>
    </row>
    <row r="6283" spans="75:77" ht="12.75">
      <c r="BW6283"/>
      <c r="BX6283"/>
      <c r="BY6283"/>
    </row>
    <row r="6284" spans="75:77" ht="12.75">
      <c r="BW6284"/>
      <c r="BX6284"/>
      <c r="BY6284"/>
    </row>
    <row r="6285" spans="75:77" ht="12.75">
      <c r="BW6285"/>
      <c r="BX6285"/>
      <c r="BY6285"/>
    </row>
    <row r="6286" spans="75:77" ht="12.75">
      <c r="BW6286"/>
      <c r="BX6286"/>
      <c r="BY6286"/>
    </row>
    <row r="6287" spans="75:77" ht="12.75">
      <c r="BW6287"/>
      <c r="BX6287"/>
      <c r="BY6287"/>
    </row>
    <row r="6288" spans="75:77" ht="12.75">
      <c r="BW6288"/>
      <c r="BX6288"/>
      <c r="BY6288"/>
    </row>
    <row r="6289" spans="75:77" ht="12.75">
      <c r="BW6289"/>
      <c r="BX6289"/>
      <c r="BY6289"/>
    </row>
    <row r="6290" spans="75:77" ht="12.75">
      <c r="BW6290"/>
      <c r="BX6290"/>
      <c r="BY6290"/>
    </row>
    <row r="6291" spans="75:77" ht="12.75">
      <c r="BW6291"/>
      <c r="BX6291"/>
      <c r="BY6291"/>
    </row>
    <row r="6292" spans="75:77" ht="12.75">
      <c r="BW6292"/>
      <c r="BX6292"/>
      <c r="BY6292"/>
    </row>
    <row r="6293" spans="75:77" ht="12.75">
      <c r="BW6293"/>
      <c r="BX6293"/>
      <c r="BY6293"/>
    </row>
    <row r="6294" spans="75:77" ht="12.75">
      <c r="BW6294"/>
      <c r="BX6294"/>
      <c r="BY6294"/>
    </row>
    <row r="6295" spans="75:77" ht="12.75">
      <c r="BW6295"/>
      <c r="BX6295"/>
      <c r="BY6295"/>
    </row>
    <row r="6296" spans="75:77" ht="12.75">
      <c r="BW6296"/>
      <c r="BX6296"/>
      <c r="BY6296"/>
    </row>
    <row r="6297" spans="75:77" ht="12.75">
      <c r="BW6297"/>
      <c r="BX6297"/>
      <c r="BY6297"/>
    </row>
    <row r="6298" spans="75:77" ht="12.75">
      <c r="BW6298"/>
      <c r="BX6298"/>
      <c r="BY6298"/>
    </row>
    <row r="6299" spans="75:77" ht="12.75">
      <c r="BW6299"/>
      <c r="BX6299"/>
      <c r="BY6299"/>
    </row>
    <row r="6300" spans="75:77" ht="12.75">
      <c r="BW6300"/>
      <c r="BX6300"/>
      <c r="BY6300"/>
    </row>
    <row r="6301" spans="75:77" ht="12.75">
      <c r="BW6301"/>
      <c r="BX6301"/>
      <c r="BY6301"/>
    </row>
    <row r="6302" spans="75:77" ht="12.75">
      <c r="BW6302"/>
      <c r="BX6302"/>
      <c r="BY6302"/>
    </row>
    <row r="6303" spans="75:77" ht="12.75">
      <c r="BW6303"/>
      <c r="BX6303"/>
      <c r="BY6303"/>
    </row>
    <row r="6304" spans="75:77" ht="12.75">
      <c r="BW6304"/>
      <c r="BX6304"/>
      <c r="BY6304"/>
    </row>
    <row r="6305" spans="75:77" ht="12.75">
      <c r="BW6305"/>
      <c r="BX6305"/>
      <c r="BY6305"/>
    </row>
    <row r="6306" spans="75:77" ht="12.75">
      <c r="BW6306"/>
      <c r="BX6306"/>
      <c r="BY6306"/>
    </row>
    <row r="6307" spans="75:77" ht="12.75">
      <c r="BW6307"/>
      <c r="BX6307"/>
      <c r="BY6307"/>
    </row>
    <row r="6308" spans="75:77" ht="12.75">
      <c r="BW6308"/>
      <c r="BX6308"/>
      <c r="BY6308"/>
    </row>
    <row r="6309" spans="75:77" ht="12.75">
      <c r="BW6309"/>
      <c r="BX6309"/>
      <c r="BY6309"/>
    </row>
    <row r="6310" spans="75:77" ht="12.75">
      <c r="BW6310"/>
      <c r="BX6310"/>
      <c r="BY6310"/>
    </row>
    <row r="6311" spans="75:77" ht="12.75">
      <c r="BW6311"/>
      <c r="BX6311"/>
      <c r="BY6311"/>
    </row>
    <row r="6312" spans="75:77" ht="12.75">
      <c r="BW6312"/>
      <c r="BX6312"/>
      <c r="BY6312"/>
    </row>
    <row r="6313" spans="75:77" ht="12.75">
      <c r="BW6313"/>
      <c r="BX6313"/>
      <c r="BY6313"/>
    </row>
    <row r="6314" spans="75:77" ht="12.75">
      <c r="BW6314"/>
      <c r="BX6314"/>
      <c r="BY6314"/>
    </row>
    <row r="6315" spans="75:77" ht="12.75">
      <c r="BW6315"/>
      <c r="BX6315"/>
      <c r="BY6315"/>
    </row>
    <row r="6316" spans="75:77" ht="12.75">
      <c r="BW6316"/>
      <c r="BX6316"/>
      <c r="BY6316"/>
    </row>
    <row r="6317" spans="75:77" ht="12.75">
      <c r="BW6317"/>
      <c r="BX6317"/>
      <c r="BY6317"/>
    </row>
    <row r="6318" spans="75:77" ht="12.75">
      <c r="BW6318"/>
      <c r="BX6318"/>
      <c r="BY6318"/>
    </row>
    <row r="6319" spans="75:77" ht="12.75">
      <c r="BW6319"/>
      <c r="BX6319"/>
      <c r="BY6319"/>
    </row>
    <row r="6320" spans="75:77" ht="12.75">
      <c r="BW6320"/>
      <c r="BX6320"/>
      <c r="BY6320"/>
    </row>
    <row r="6321" spans="75:77" ht="12.75">
      <c r="BW6321"/>
      <c r="BX6321"/>
      <c r="BY6321"/>
    </row>
    <row r="6322" spans="75:77" ht="12.75">
      <c r="BW6322"/>
      <c r="BX6322"/>
      <c r="BY6322"/>
    </row>
    <row r="6323" spans="75:77" ht="12.75">
      <c r="BW6323"/>
      <c r="BX6323"/>
      <c r="BY6323"/>
    </row>
    <row r="6324" spans="75:77" ht="12.75">
      <c r="BW6324"/>
      <c r="BX6324"/>
      <c r="BY6324"/>
    </row>
    <row r="6325" spans="75:77" ht="12.75">
      <c r="BW6325"/>
      <c r="BX6325"/>
      <c r="BY6325"/>
    </row>
    <row r="6326" spans="75:77" ht="12.75">
      <c r="BW6326"/>
      <c r="BX6326"/>
      <c r="BY6326"/>
    </row>
    <row r="6327" spans="75:77" ht="12.75">
      <c r="BW6327"/>
      <c r="BX6327"/>
      <c r="BY6327"/>
    </row>
    <row r="6328" spans="75:77" ht="12.75">
      <c r="BW6328"/>
      <c r="BX6328"/>
      <c r="BY6328"/>
    </row>
    <row r="6329" spans="75:77" ht="12.75">
      <c r="BW6329"/>
      <c r="BX6329"/>
      <c r="BY6329"/>
    </row>
    <row r="6330" spans="75:77" ht="12.75">
      <c r="BW6330"/>
      <c r="BX6330"/>
      <c r="BY6330"/>
    </row>
    <row r="6331" spans="75:77" ht="12.75">
      <c r="BW6331"/>
      <c r="BX6331"/>
      <c r="BY6331"/>
    </row>
    <row r="6332" spans="75:77" ht="12.75">
      <c r="BW6332"/>
      <c r="BX6332"/>
      <c r="BY6332"/>
    </row>
    <row r="6333" spans="75:77" ht="12.75">
      <c r="BW6333"/>
      <c r="BX6333"/>
      <c r="BY6333"/>
    </row>
    <row r="6334" spans="75:77" ht="12.75">
      <c r="BW6334"/>
      <c r="BX6334"/>
      <c r="BY6334"/>
    </row>
    <row r="6335" spans="75:77" ht="12.75">
      <c r="BW6335"/>
      <c r="BX6335"/>
      <c r="BY6335"/>
    </row>
    <row r="6336" spans="75:77" ht="12.75">
      <c r="BW6336"/>
      <c r="BX6336"/>
      <c r="BY6336"/>
    </row>
    <row r="6337" spans="75:77" ht="12.75">
      <c r="BW6337"/>
      <c r="BX6337"/>
      <c r="BY6337"/>
    </row>
    <row r="6338" spans="75:77" ht="12.75">
      <c r="BW6338"/>
      <c r="BX6338"/>
      <c r="BY6338"/>
    </row>
    <row r="6339" spans="75:77" ht="12.75">
      <c r="BW6339"/>
      <c r="BX6339"/>
      <c r="BY6339"/>
    </row>
    <row r="6340" spans="75:77" ht="12.75">
      <c r="BW6340"/>
      <c r="BX6340"/>
      <c r="BY6340"/>
    </row>
    <row r="6341" spans="75:77" ht="12.75">
      <c r="BW6341"/>
      <c r="BX6341"/>
      <c r="BY6341"/>
    </row>
    <row r="6342" spans="75:77" ht="12.75">
      <c r="BW6342"/>
      <c r="BX6342"/>
      <c r="BY6342"/>
    </row>
    <row r="6343" spans="75:77" ht="12.75">
      <c r="BW6343"/>
      <c r="BX6343"/>
      <c r="BY6343"/>
    </row>
    <row r="6344" spans="75:77" ht="12.75">
      <c r="BW6344"/>
      <c r="BX6344"/>
      <c r="BY6344"/>
    </row>
    <row r="6345" spans="75:77" ht="12.75">
      <c r="BW6345"/>
      <c r="BX6345"/>
      <c r="BY6345"/>
    </row>
    <row r="6346" spans="75:77" ht="12.75">
      <c r="BW6346"/>
      <c r="BX6346"/>
      <c r="BY6346"/>
    </row>
    <row r="6347" spans="75:77" ht="12.75">
      <c r="BW6347"/>
      <c r="BX6347"/>
      <c r="BY6347"/>
    </row>
    <row r="6348" spans="75:77" ht="12.75">
      <c r="BW6348"/>
      <c r="BX6348"/>
      <c r="BY6348"/>
    </row>
    <row r="6349" spans="75:77" ht="12.75">
      <c r="BW6349"/>
      <c r="BX6349"/>
      <c r="BY6349"/>
    </row>
    <row r="6350" spans="75:77" ht="12.75">
      <c r="BW6350"/>
      <c r="BX6350"/>
      <c r="BY6350"/>
    </row>
    <row r="6351" spans="75:77" ht="12.75">
      <c r="BW6351"/>
      <c r="BX6351"/>
      <c r="BY6351"/>
    </row>
    <row r="6352" spans="75:77" ht="12.75">
      <c r="BW6352"/>
      <c r="BX6352"/>
      <c r="BY6352"/>
    </row>
    <row r="6353" spans="75:77" ht="12.75">
      <c r="BW6353"/>
      <c r="BX6353"/>
      <c r="BY6353"/>
    </row>
    <row r="6354" spans="75:77" ht="12.75">
      <c r="BW6354"/>
      <c r="BX6354"/>
      <c r="BY6354"/>
    </row>
    <row r="6355" spans="75:77" ht="12.75">
      <c r="BW6355"/>
      <c r="BX6355"/>
      <c r="BY6355"/>
    </row>
    <row r="6356" spans="75:77" ht="12.75">
      <c r="BW6356"/>
      <c r="BX6356"/>
      <c r="BY6356"/>
    </row>
    <row r="6357" spans="75:77" ht="12.75">
      <c r="BW6357"/>
      <c r="BX6357"/>
      <c r="BY6357"/>
    </row>
    <row r="6358" spans="75:77" ht="12.75">
      <c r="BW6358"/>
      <c r="BX6358"/>
      <c r="BY6358"/>
    </row>
    <row r="6359" spans="75:77" ht="12.75">
      <c r="BW6359"/>
      <c r="BX6359"/>
      <c r="BY6359"/>
    </row>
    <row r="6360" spans="75:77" ht="12.75">
      <c r="BW6360"/>
      <c r="BX6360"/>
      <c r="BY6360"/>
    </row>
    <row r="6361" spans="75:77" ht="12.75">
      <c r="BW6361"/>
      <c r="BX6361"/>
      <c r="BY6361"/>
    </row>
    <row r="6362" spans="75:77" ht="12.75">
      <c r="BW6362"/>
      <c r="BX6362"/>
      <c r="BY6362"/>
    </row>
    <row r="6363" spans="75:77" ht="12.75">
      <c r="BW6363"/>
      <c r="BX6363"/>
      <c r="BY6363"/>
    </row>
    <row r="6364" spans="75:77" ht="12.75">
      <c r="BW6364"/>
      <c r="BX6364"/>
      <c r="BY6364"/>
    </row>
    <row r="6365" spans="75:77" ht="12.75">
      <c r="BW6365"/>
      <c r="BX6365"/>
      <c r="BY6365"/>
    </row>
    <row r="6366" spans="75:77" ht="12.75">
      <c r="BW6366"/>
      <c r="BX6366"/>
      <c r="BY6366"/>
    </row>
    <row r="6367" spans="75:77" ht="12.75">
      <c r="BW6367"/>
      <c r="BX6367"/>
      <c r="BY6367"/>
    </row>
    <row r="6368" spans="75:77" ht="12.75">
      <c r="BW6368"/>
      <c r="BX6368"/>
      <c r="BY6368"/>
    </row>
    <row r="6369" spans="75:77" ht="12.75">
      <c r="BW6369"/>
      <c r="BX6369"/>
      <c r="BY6369"/>
    </row>
    <row r="6370" spans="75:77" ht="12.75">
      <c r="BW6370"/>
      <c r="BX6370"/>
      <c r="BY6370"/>
    </row>
    <row r="6371" spans="75:77" ht="12.75">
      <c r="BW6371"/>
      <c r="BX6371"/>
      <c r="BY6371"/>
    </row>
    <row r="6372" spans="75:77" ht="12.75">
      <c r="BW6372"/>
      <c r="BX6372"/>
      <c r="BY6372"/>
    </row>
    <row r="6373" spans="75:77" ht="12.75">
      <c r="BW6373"/>
      <c r="BX6373"/>
      <c r="BY6373"/>
    </row>
    <row r="6374" spans="75:77" ht="12.75">
      <c r="BW6374"/>
      <c r="BX6374"/>
      <c r="BY6374"/>
    </row>
    <row r="6375" spans="75:77" ht="12.75">
      <c r="BW6375"/>
      <c r="BX6375"/>
      <c r="BY6375"/>
    </row>
    <row r="6376" spans="75:77" ht="12.75">
      <c r="BW6376"/>
      <c r="BX6376"/>
      <c r="BY6376"/>
    </row>
    <row r="6377" spans="75:77" ht="12.75">
      <c r="BW6377"/>
      <c r="BX6377"/>
      <c r="BY6377"/>
    </row>
    <row r="6378" spans="75:77" ht="12.75">
      <c r="BW6378"/>
      <c r="BX6378"/>
      <c r="BY6378"/>
    </row>
    <row r="6379" spans="75:77" ht="12.75">
      <c r="BW6379"/>
      <c r="BX6379"/>
      <c r="BY6379"/>
    </row>
    <row r="6380" spans="75:77" ht="12.75">
      <c r="BW6380"/>
      <c r="BX6380"/>
      <c r="BY6380"/>
    </row>
    <row r="6381" spans="75:77" ht="12.75">
      <c r="BW6381"/>
      <c r="BX6381"/>
      <c r="BY6381"/>
    </row>
    <row r="6382" spans="75:77" ht="12.75">
      <c r="BW6382"/>
      <c r="BX6382"/>
      <c r="BY6382"/>
    </row>
    <row r="6383" spans="75:77" ht="12.75">
      <c r="BW6383"/>
      <c r="BX6383"/>
      <c r="BY6383"/>
    </row>
    <row r="6384" spans="75:77" ht="12.75">
      <c r="BW6384"/>
      <c r="BX6384"/>
      <c r="BY6384"/>
    </row>
    <row r="6385" spans="75:77" ht="12.75">
      <c r="BW6385"/>
      <c r="BX6385"/>
      <c r="BY6385"/>
    </row>
    <row r="6386" spans="75:77" ht="12.75">
      <c r="BW6386"/>
      <c r="BX6386"/>
      <c r="BY6386"/>
    </row>
    <row r="6387" spans="75:77" ht="12.75">
      <c r="BW6387"/>
      <c r="BX6387"/>
      <c r="BY6387"/>
    </row>
    <row r="6388" spans="75:77" ht="12.75">
      <c r="BW6388"/>
      <c r="BX6388"/>
      <c r="BY6388"/>
    </row>
    <row r="6389" spans="75:77" ht="12.75">
      <c r="BW6389"/>
      <c r="BX6389"/>
      <c r="BY6389"/>
    </row>
    <row r="6390" spans="75:77" ht="12.75">
      <c r="BW6390"/>
      <c r="BX6390"/>
      <c r="BY6390"/>
    </row>
    <row r="6391" spans="75:77" ht="12.75">
      <c r="BW6391"/>
      <c r="BX6391"/>
      <c r="BY6391"/>
    </row>
    <row r="6392" spans="75:77" ht="12.75">
      <c r="BW6392"/>
      <c r="BX6392"/>
      <c r="BY6392"/>
    </row>
    <row r="6393" spans="75:77" ht="12.75">
      <c r="BW6393"/>
      <c r="BX6393"/>
      <c r="BY6393"/>
    </row>
    <row r="6394" spans="75:77" ht="12.75">
      <c r="BW6394"/>
      <c r="BX6394"/>
      <c r="BY6394"/>
    </row>
    <row r="6395" spans="75:77" ht="12.75">
      <c r="BW6395"/>
      <c r="BX6395"/>
      <c r="BY6395"/>
    </row>
    <row r="6396" spans="75:77" ht="12.75">
      <c r="BW6396"/>
      <c r="BX6396"/>
      <c r="BY6396"/>
    </row>
    <row r="6397" spans="75:77" ht="12.75">
      <c r="BW6397"/>
      <c r="BX6397"/>
      <c r="BY6397"/>
    </row>
    <row r="6398" spans="75:77" ht="12.75">
      <c r="BW6398"/>
      <c r="BX6398"/>
      <c r="BY6398"/>
    </row>
    <row r="6399" spans="75:77" ht="12.75">
      <c r="BW6399"/>
      <c r="BX6399"/>
      <c r="BY6399"/>
    </row>
    <row r="6400" spans="75:77" ht="12.75">
      <c r="BW6400"/>
      <c r="BX6400"/>
      <c r="BY6400"/>
    </row>
    <row r="6401" spans="75:77" ht="12.75">
      <c r="BW6401"/>
      <c r="BX6401"/>
      <c r="BY6401"/>
    </row>
    <row r="6402" spans="75:77" ht="12.75">
      <c r="BW6402"/>
      <c r="BX6402"/>
      <c r="BY6402"/>
    </row>
    <row r="6403" spans="75:77" ht="12.75">
      <c r="BW6403"/>
      <c r="BX6403"/>
      <c r="BY6403"/>
    </row>
    <row r="6404" spans="75:77" ht="12.75">
      <c r="BW6404"/>
      <c r="BX6404"/>
      <c r="BY6404"/>
    </row>
    <row r="6405" spans="75:77" ht="12.75">
      <c r="BW6405"/>
      <c r="BX6405"/>
      <c r="BY6405"/>
    </row>
    <row r="6406" spans="75:77" ht="12.75">
      <c r="BW6406"/>
      <c r="BX6406"/>
      <c r="BY6406"/>
    </row>
    <row r="6407" spans="75:77" ht="12.75">
      <c r="BW6407"/>
      <c r="BX6407"/>
      <c r="BY6407"/>
    </row>
    <row r="6408" spans="75:77" ht="12.75">
      <c r="BW6408"/>
      <c r="BX6408"/>
      <c r="BY6408"/>
    </row>
    <row r="6409" spans="75:77" ht="12.75">
      <c r="BW6409"/>
      <c r="BX6409"/>
      <c r="BY6409"/>
    </row>
    <row r="6410" spans="75:77" ht="12.75">
      <c r="BW6410"/>
      <c r="BX6410"/>
      <c r="BY6410"/>
    </row>
    <row r="6411" spans="75:77" ht="12.75">
      <c r="BW6411"/>
      <c r="BX6411"/>
      <c r="BY6411"/>
    </row>
    <row r="6412" spans="75:77" ht="12.75">
      <c r="BW6412"/>
      <c r="BX6412"/>
      <c r="BY6412"/>
    </row>
    <row r="6413" spans="75:77" ht="12.75">
      <c r="BW6413"/>
      <c r="BX6413"/>
      <c r="BY6413"/>
    </row>
    <row r="6414" spans="75:77" ht="12.75">
      <c r="BW6414"/>
      <c r="BX6414"/>
      <c r="BY6414"/>
    </row>
    <row r="6415" spans="75:77" ht="12.75">
      <c r="BW6415"/>
      <c r="BX6415"/>
      <c r="BY6415"/>
    </row>
    <row r="6416" spans="75:77" ht="12.75">
      <c r="BW6416"/>
      <c r="BX6416"/>
      <c r="BY6416"/>
    </row>
    <row r="6417" spans="75:77" ht="12.75">
      <c r="BW6417"/>
      <c r="BX6417"/>
      <c r="BY6417"/>
    </row>
    <row r="6418" spans="75:77" ht="12.75">
      <c r="BW6418"/>
      <c r="BX6418"/>
      <c r="BY6418"/>
    </row>
    <row r="6419" spans="75:77" ht="12.75">
      <c r="BW6419"/>
      <c r="BX6419"/>
      <c r="BY6419"/>
    </row>
    <row r="6420" spans="75:77" ht="12.75">
      <c r="BW6420"/>
      <c r="BX6420"/>
      <c r="BY6420"/>
    </row>
    <row r="6421" spans="75:77" ht="12.75">
      <c r="BW6421"/>
      <c r="BX6421"/>
      <c r="BY6421"/>
    </row>
    <row r="6422" spans="75:77" ht="12.75">
      <c r="BW6422"/>
      <c r="BX6422"/>
      <c r="BY6422"/>
    </row>
    <row r="6423" spans="75:77" ht="12.75">
      <c r="BW6423"/>
      <c r="BX6423"/>
      <c r="BY6423"/>
    </row>
    <row r="6424" spans="75:77" ht="12.75">
      <c r="BW6424"/>
      <c r="BX6424"/>
      <c r="BY6424"/>
    </row>
    <row r="6425" spans="75:77" ht="12.75">
      <c r="BW6425"/>
      <c r="BX6425"/>
      <c r="BY6425"/>
    </row>
    <row r="6426" spans="75:77" ht="12.75">
      <c r="BW6426"/>
      <c r="BX6426"/>
      <c r="BY6426"/>
    </row>
    <row r="6427" spans="75:77" ht="12.75">
      <c r="BW6427"/>
      <c r="BX6427"/>
      <c r="BY6427"/>
    </row>
    <row r="6428" spans="75:77" ht="12.75">
      <c r="BW6428"/>
      <c r="BX6428"/>
      <c r="BY6428"/>
    </row>
    <row r="6429" spans="75:77" ht="12.75">
      <c r="BW6429"/>
      <c r="BX6429"/>
      <c r="BY6429"/>
    </row>
    <row r="6430" spans="75:77" ht="12.75">
      <c r="BW6430"/>
      <c r="BX6430"/>
      <c r="BY6430"/>
    </row>
    <row r="6431" spans="75:77" ht="12.75">
      <c r="BW6431"/>
      <c r="BX6431"/>
      <c r="BY6431"/>
    </row>
    <row r="6432" spans="75:77" ht="12.75">
      <c r="BW6432"/>
      <c r="BX6432"/>
      <c r="BY6432"/>
    </row>
    <row r="6433" spans="75:77" ht="12.75">
      <c r="BW6433"/>
      <c r="BX6433"/>
      <c r="BY6433"/>
    </row>
    <row r="6434" spans="75:77" ht="12.75">
      <c r="BW6434"/>
      <c r="BX6434"/>
      <c r="BY6434"/>
    </row>
    <row r="6435" spans="75:77" ht="12.75">
      <c r="BW6435"/>
      <c r="BX6435"/>
      <c r="BY6435"/>
    </row>
    <row r="6436" spans="75:77" ht="12.75">
      <c r="BW6436"/>
      <c r="BX6436"/>
      <c r="BY6436"/>
    </row>
    <row r="6437" spans="75:77" ht="12.75">
      <c r="BW6437"/>
      <c r="BX6437"/>
      <c r="BY6437"/>
    </row>
    <row r="6438" spans="75:77" ht="12.75">
      <c r="BW6438"/>
      <c r="BX6438"/>
      <c r="BY6438"/>
    </row>
    <row r="6439" spans="75:77" ht="12.75">
      <c r="BW6439"/>
      <c r="BX6439"/>
      <c r="BY6439"/>
    </row>
    <row r="6440" spans="75:77" ht="12.75">
      <c r="BW6440"/>
      <c r="BX6440"/>
      <c r="BY6440"/>
    </row>
    <row r="6441" spans="75:77" ht="12.75">
      <c r="BW6441"/>
      <c r="BX6441"/>
      <c r="BY6441"/>
    </row>
    <row r="6442" spans="75:77" ht="12.75">
      <c r="BW6442"/>
      <c r="BX6442"/>
      <c r="BY6442"/>
    </row>
    <row r="6443" spans="75:77" ht="12.75">
      <c r="BW6443"/>
      <c r="BX6443"/>
      <c r="BY6443"/>
    </row>
    <row r="6444" spans="75:77" ht="12.75">
      <c r="BW6444"/>
      <c r="BX6444"/>
      <c r="BY6444"/>
    </row>
    <row r="6445" spans="75:77" ht="12.75">
      <c r="BW6445"/>
      <c r="BX6445"/>
      <c r="BY6445"/>
    </row>
    <row r="6446" spans="75:77" ht="12.75">
      <c r="BW6446"/>
      <c r="BX6446"/>
      <c r="BY6446"/>
    </row>
    <row r="6447" spans="75:77" ht="12.75">
      <c r="BW6447"/>
      <c r="BX6447"/>
      <c r="BY6447"/>
    </row>
    <row r="6448" spans="75:77" ht="12.75">
      <c r="BW6448"/>
      <c r="BX6448"/>
      <c r="BY6448"/>
    </row>
    <row r="6449" spans="75:77" ht="12.75">
      <c r="BW6449"/>
      <c r="BX6449"/>
      <c r="BY6449"/>
    </row>
    <row r="6450" spans="75:77" ht="12.75">
      <c r="BW6450"/>
      <c r="BX6450"/>
      <c r="BY6450"/>
    </row>
    <row r="6451" spans="75:77" ht="12.75">
      <c r="BW6451"/>
      <c r="BX6451"/>
      <c r="BY6451"/>
    </row>
    <row r="6452" spans="75:77" ht="12.75">
      <c r="BW6452"/>
      <c r="BX6452"/>
      <c r="BY6452"/>
    </row>
    <row r="6453" spans="75:77" ht="12.75">
      <c r="BW6453"/>
      <c r="BX6453"/>
      <c r="BY6453"/>
    </row>
    <row r="6454" spans="75:77" ht="12.75">
      <c r="BW6454"/>
      <c r="BX6454"/>
      <c r="BY6454"/>
    </row>
    <row r="6455" spans="75:77" ht="12.75">
      <c r="BW6455"/>
      <c r="BX6455"/>
      <c r="BY6455"/>
    </row>
    <row r="6456" spans="75:77" ht="12.75">
      <c r="BW6456"/>
      <c r="BX6456"/>
      <c r="BY6456"/>
    </row>
    <row r="6457" spans="75:77" ht="12.75">
      <c r="BW6457"/>
      <c r="BX6457"/>
      <c r="BY6457"/>
    </row>
    <row r="6458" spans="75:77" ht="12.75">
      <c r="BW6458"/>
      <c r="BX6458"/>
      <c r="BY6458"/>
    </row>
    <row r="6459" spans="75:77" ht="12.75">
      <c r="BW6459"/>
      <c r="BX6459"/>
      <c r="BY6459"/>
    </row>
    <row r="6460" spans="75:77" ht="12.75">
      <c r="BW6460"/>
      <c r="BX6460"/>
      <c r="BY6460"/>
    </row>
    <row r="6461" spans="75:77" ht="12.75">
      <c r="BW6461"/>
      <c r="BX6461"/>
      <c r="BY6461"/>
    </row>
    <row r="6462" spans="75:77" ht="12.75">
      <c r="BW6462"/>
      <c r="BX6462"/>
      <c r="BY6462"/>
    </row>
    <row r="6463" spans="75:77" ht="12.75">
      <c r="BW6463"/>
      <c r="BX6463"/>
      <c r="BY6463"/>
    </row>
    <row r="6464" spans="75:77" ht="12.75">
      <c r="BW6464"/>
      <c r="BX6464"/>
      <c r="BY6464"/>
    </row>
    <row r="6465" spans="75:77" ht="12.75">
      <c r="BW6465"/>
      <c r="BX6465"/>
      <c r="BY6465"/>
    </row>
    <row r="6466" spans="75:77" ht="12.75">
      <c r="BW6466"/>
      <c r="BX6466"/>
      <c r="BY6466"/>
    </row>
    <row r="6467" spans="75:77" ht="12.75">
      <c r="BW6467"/>
      <c r="BX6467"/>
      <c r="BY6467"/>
    </row>
    <row r="6468" spans="75:77" ht="12.75">
      <c r="BW6468"/>
      <c r="BX6468"/>
      <c r="BY6468"/>
    </row>
    <row r="6469" spans="75:77" ht="12.75">
      <c r="BW6469"/>
      <c r="BX6469"/>
      <c r="BY6469"/>
    </row>
    <row r="6470" spans="75:77" ht="12.75">
      <c r="BW6470"/>
      <c r="BX6470"/>
      <c r="BY6470"/>
    </row>
    <row r="6471" spans="75:77" ht="12.75">
      <c r="BW6471"/>
      <c r="BX6471"/>
      <c r="BY6471"/>
    </row>
    <row r="6472" spans="75:77" ht="12.75">
      <c r="BW6472"/>
      <c r="BX6472"/>
      <c r="BY6472"/>
    </row>
    <row r="6473" spans="75:77" ht="12.75">
      <c r="BW6473"/>
      <c r="BX6473"/>
      <c r="BY6473"/>
    </row>
    <row r="6474" spans="75:77" ht="12.75">
      <c r="BW6474"/>
      <c r="BX6474"/>
      <c r="BY6474"/>
    </row>
    <row r="6475" spans="75:77" ht="12.75">
      <c r="BW6475"/>
      <c r="BX6475"/>
      <c r="BY6475"/>
    </row>
    <row r="6476" spans="75:77" ht="12.75">
      <c r="BW6476"/>
      <c r="BX6476"/>
      <c r="BY6476"/>
    </row>
    <row r="6477" spans="75:77" ht="12.75">
      <c r="BW6477"/>
      <c r="BX6477"/>
      <c r="BY6477"/>
    </row>
    <row r="6478" spans="75:77" ht="12.75">
      <c r="BW6478"/>
      <c r="BX6478"/>
      <c r="BY6478"/>
    </row>
    <row r="6479" spans="75:77" ht="12.75">
      <c r="BW6479"/>
      <c r="BX6479"/>
      <c r="BY6479"/>
    </row>
    <row r="6480" spans="75:77" ht="12.75">
      <c r="BW6480"/>
      <c r="BX6480"/>
      <c r="BY6480"/>
    </row>
    <row r="6481" spans="75:77" ht="12.75">
      <c r="BW6481"/>
      <c r="BX6481"/>
      <c r="BY6481"/>
    </row>
    <row r="6482" spans="75:77" ht="12.75">
      <c r="BW6482"/>
      <c r="BX6482"/>
      <c r="BY6482"/>
    </row>
    <row r="6483" spans="75:77" ht="12.75">
      <c r="BW6483"/>
      <c r="BX6483"/>
      <c r="BY6483"/>
    </row>
    <row r="6484" spans="75:77" ht="12.75">
      <c r="BW6484"/>
      <c r="BX6484"/>
      <c r="BY6484"/>
    </row>
    <row r="6485" spans="75:77" ht="12.75">
      <c r="BW6485"/>
      <c r="BX6485"/>
      <c r="BY6485"/>
    </row>
    <row r="6486" spans="75:77" ht="12.75">
      <c r="BW6486"/>
      <c r="BX6486"/>
      <c r="BY6486"/>
    </row>
    <row r="6487" spans="75:77" ht="12.75">
      <c r="BW6487"/>
      <c r="BX6487"/>
      <c r="BY6487"/>
    </row>
    <row r="6488" spans="75:77" ht="12.75">
      <c r="BW6488"/>
      <c r="BX6488"/>
      <c r="BY6488"/>
    </row>
    <row r="6489" spans="75:77" ht="12.75">
      <c r="BW6489"/>
      <c r="BX6489"/>
      <c r="BY6489"/>
    </row>
    <row r="6490" spans="75:77" ht="12.75">
      <c r="BW6490"/>
      <c r="BX6490"/>
      <c r="BY6490"/>
    </row>
    <row r="6491" spans="75:77" ht="12.75">
      <c r="BW6491"/>
      <c r="BX6491"/>
      <c r="BY6491"/>
    </row>
    <row r="6492" spans="75:77" ht="12.75">
      <c r="BW6492"/>
      <c r="BX6492"/>
      <c r="BY6492"/>
    </row>
    <row r="6493" spans="75:77" ht="12.75">
      <c r="BW6493"/>
      <c r="BX6493"/>
      <c r="BY6493"/>
    </row>
    <row r="6494" spans="75:77" ht="12.75">
      <c r="BW6494"/>
      <c r="BX6494"/>
      <c r="BY6494"/>
    </row>
    <row r="6495" spans="75:77" ht="12.75">
      <c r="BW6495"/>
      <c r="BX6495"/>
      <c r="BY6495"/>
    </row>
    <row r="6496" spans="75:77" ht="12.75">
      <c r="BW6496"/>
      <c r="BX6496"/>
      <c r="BY6496"/>
    </row>
    <row r="6497" spans="75:77" ht="12.75">
      <c r="BW6497"/>
      <c r="BX6497"/>
      <c r="BY6497"/>
    </row>
    <row r="6498" spans="75:77" ht="12.75">
      <c r="BW6498"/>
      <c r="BX6498"/>
      <c r="BY6498"/>
    </row>
    <row r="6499" spans="75:77" ht="12.75">
      <c r="BW6499"/>
      <c r="BX6499"/>
      <c r="BY6499"/>
    </row>
    <row r="6500" spans="75:77" ht="12.75">
      <c r="BW6500"/>
      <c r="BX6500"/>
      <c r="BY6500"/>
    </row>
    <row r="6501" spans="75:77" ht="12.75">
      <c r="BW6501"/>
      <c r="BX6501"/>
      <c r="BY6501"/>
    </row>
    <row r="6502" spans="75:77" ht="12.75">
      <c r="BW6502"/>
      <c r="BX6502"/>
      <c r="BY6502"/>
    </row>
    <row r="6503" spans="75:77" ht="12.75">
      <c r="BW6503"/>
      <c r="BX6503"/>
      <c r="BY6503"/>
    </row>
    <row r="6504" spans="75:77" ht="12.75">
      <c r="BW6504"/>
      <c r="BX6504"/>
      <c r="BY6504"/>
    </row>
    <row r="6505" spans="75:77" ht="12.75">
      <c r="BW6505"/>
      <c r="BX6505"/>
      <c r="BY6505"/>
    </row>
    <row r="6506" spans="75:77" ht="12.75">
      <c r="BW6506"/>
      <c r="BX6506"/>
      <c r="BY6506"/>
    </row>
    <row r="6507" spans="75:77" ht="12.75">
      <c r="BW6507"/>
      <c r="BX6507"/>
      <c r="BY6507"/>
    </row>
    <row r="6508" spans="75:77" ht="12.75">
      <c r="BW6508"/>
      <c r="BX6508"/>
      <c r="BY6508"/>
    </row>
    <row r="6509" spans="75:77" ht="12.75">
      <c r="BW6509"/>
      <c r="BX6509"/>
      <c r="BY6509"/>
    </row>
    <row r="6510" spans="75:77" ht="12.75">
      <c r="BW6510"/>
      <c r="BX6510"/>
      <c r="BY6510"/>
    </row>
    <row r="6511" spans="75:77" ht="12.75">
      <c r="BW6511"/>
      <c r="BX6511"/>
      <c r="BY6511"/>
    </row>
    <row r="6512" spans="75:77" ht="12.75">
      <c r="BW6512"/>
      <c r="BX6512"/>
      <c r="BY6512"/>
    </row>
    <row r="6513" spans="75:77" ht="12.75">
      <c r="BW6513"/>
      <c r="BX6513"/>
      <c r="BY6513"/>
    </row>
    <row r="6514" spans="75:77" ht="12.75">
      <c r="BW6514"/>
      <c r="BX6514"/>
      <c r="BY6514"/>
    </row>
    <row r="6515" spans="75:77" ht="12.75">
      <c r="BW6515"/>
      <c r="BX6515"/>
      <c r="BY6515"/>
    </row>
    <row r="6516" spans="75:77" ht="12.75">
      <c r="BW6516"/>
      <c r="BX6516"/>
      <c r="BY6516"/>
    </row>
    <row r="6517" spans="75:77" ht="12.75">
      <c r="BW6517"/>
      <c r="BX6517"/>
      <c r="BY6517"/>
    </row>
    <row r="6518" spans="75:77" ht="12.75">
      <c r="BW6518"/>
      <c r="BX6518"/>
      <c r="BY6518"/>
    </row>
    <row r="6519" spans="75:77" ht="12.75">
      <c r="BW6519"/>
      <c r="BX6519"/>
      <c r="BY6519"/>
    </row>
    <row r="6520" spans="75:77" ht="12.75">
      <c r="BW6520"/>
      <c r="BX6520"/>
      <c r="BY6520"/>
    </row>
    <row r="6521" spans="75:77" ht="12.75">
      <c r="BW6521"/>
      <c r="BX6521"/>
      <c r="BY6521"/>
    </row>
    <row r="6522" spans="75:77" ht="12.75">
      <c r="BW6522"/>
      <c r="BX6522"/>
      <c r="BY6522"/>
    </row>
    <row r="6523" spans="75:77" ht="12.75">
      <c r="BW6523"/>
      <c r="BX6523"/>
      <c r="BY6523"/>
    </row>
    <row r="6524" spans="75:77" ht="12.75">
      <c r="BW6524"/>
      <c r="BX6524"/>
      <c r="BY6524"/>
    </row>
    <row r="6525" spans="75:77" ht="12.75">
      <c r="BW6525"/>
      <c r="BX6525"/>
      <c r="BY6525"/>
    </row>
    <row r="6526" spans="75:77" ht="12.75">
      <c r="BW6526"/>
      <c r="BX6526"/>
      <c r="BY6526"/>
    </row>
    <row r="6527" spans="75:77" ht="12.75">
      <c r="BW6527"/>
      <c r="BX6527"/>
      <c r="BY6527"/>
    </row>
    <row r="6528" spans="75:77" ht="12.75">
      <c r="BW6528"/>
      <c r="BX6528"/>
      <c r="BY6528"/>
    </row>
    <row r="6529" spans="75:77" ht="12.75">
      <c r="BW6529"/>
      <c r="BX6529"/>
      <c r="BY6529"/>
    </row>
    <row r="6530" spans="75:77" ht="12.75">
      <c r="BW6530"/>
      <c r="BX6530"/>
      <c r="BY6530"/>
    </row>
    <row r="6531" spans="75:77" ht="12.75">
      <c r="BW6531"/>
      <c r="BX6531"/>
      <c r="BY6531"/>
    </row>
    <row r="6532" spans="75:77" ht="12.75">
      <c r="BW6532"/>
      <c r="BX6532"/>
      <c r="BY6532"/>
    </row>
    <row r="6533" spans="75:77" ht="12.75">
      <c r="BW6533"/>
      <c r="BX6533"/>
      <c r="BY6533"/>
    </row>
    <row r="6534" spans="75:77" ht="12.75">
      <c r="BW6534"/>
      <c r="BX6534"/>
      <c r="BY6534"/>
    </row>
    <row r="6535" spans="75:77" ht="12.75">
      <c r="BW6535"/>
      <c r="BX6535"/>
      <c r="BY6535"/>
    </row>
    <row r="6536" spans="75:77" ht="12.75">
      <c r="BW6536"/>
      <c r="BX6536"/>
      <c r="BY6536"/>
    </row>
    <row r="6537" spans="75:77" ht="12.75">
      <c r="BW6537"/>
      <c r="BX6537"/>
      <c r="BY6537"/>
    </row>
    <row r="6538" spans="75:77" ht="12.75">
      <c r="BW6538"/>
      <c r="BX6538"/>
      <c r="BY6538"/>
    </row>
    <row r="6539" spans="75:77" ht="12.75">
      <c r="BW6539"/>
      <c r="BX6539"/>
      <c r="BY6539"/>
    </row>
    <row r="6540" spans="75:77" ht="12.75">
      <c r="BW6540"/>
      <c r="BX6540"/>
      <c r="BY6540"/>
    </row>
    <row r="6541" spans="75:77" ht="12.75">
      <c r="BW6541"/>
      <c r="BX6541"/>
      <c r="BY6541"/>
    </row>
    <row r="6542" spans="75:77" ht="12.75">
      <c r="BW6542"/>
      <c r="BX6542"/>
      <c r="BY6542"/>
    </row>
    <row r="6543" spans="75:77" ht="12.75">
      <c r="BW6543"/>
      <c r="BX6543"/>
      <c r="BY6543"/>
    </row>
    <row r="6544" spans="75:77" ht="12.75">
      <c r="BW6544"/>
      <c r="BX6544"/>
      <c r="BY6544"/>
    </row>
    <row r="6545" spans="75:77" ht="12.75">
      <c r="BW6545"/>
      <c r="BX6545"/>
      <c r="BY6545"/>
    </row>
    <row r="6546" spans="75:77" ht="12.75">
      <c r="BW6546"/>
      <c r="BX6546"/>
      <c r="BY6546"/>
    </row>
    <row r="6547" spans="75:77" ht="12.75">
      <c r="BW6547"/>
      <c r="BX6547"/>
      <c r="BY6547"/>
    </row>
    <row r="6548" spans="75:77" ht="12.75">
      <c r="BW6548"/>
      <c r="BX6548"/>
      <c r="BY6548"/>
    </row>
    <row r="6549" spans="75:77" ht="12.75">
      <c r="BW6549"/>
      <c r="BX6549"/>
      <c r="BY6549"/>
    </row>
    <row r="6550" spans="75:77" ht="12.75">
      <c r="BW6550"/>
      <c r="BX6550"/>
      <c r="BY6550"/>
    </row>
    <row r="6551" spans="75:77" ht="12.75">
      <c r="BW6551"/>
      <c r="BX6551"/>
      <c r="BY6551"/>
    </row>
    <row r="6552" spans="75:77" ht="12.75">
      <c r="BW6552"/>
      <c r="BX6552"/>
      <c r="BY6552"/>
    </row>
    <row r="6553" spans="75:77" ht="12.75">
      <c r="BW6553"/>
      <c r="BX6553"/>
      <c r="BY6553"/>
    </row>
    <row r="6554" spans="75:77" ht="12.75">
      <c r="BW6554"/>
      <c r="BX6554"/>
      <c r="BY6554"/>
    </row>
    <row r="6555" spans="75:77" ht="12.75">
      <c r="BW6555"/>
      <c r="BX6555"/>
      <c r="BY6555"/>
    </row>
    <row r="6556" spans="75:77" ht="12.75">
      <c r="BW6556"/>
      <c r="BX6556"/>
      <c r="BY6556"/>
    </row>
    <row r="6557" spans="75:77" ht="12.75">
      <c r="BW6557"/>
      <c r="BX6557"/>
      <c r="BY6557"/>
    </row>
    <row r="6558" spans="75:77" ht="12.75">
      <c r="BW6558"/>
      <c r="BX6558"/>
      <c r="BY6558"/>
    </row>
    <row r="6559" spans="75:77" ht="12.75">
      <c r="BW6559"/>
      <c r="BX6559"/>
      <c r="BY6559"/>
    </row>
    <row r="6560" spans="75:77" ht="12.75">
      <c r="BW6560"/>
      <c r="BX6560"/>
      <c r="BY6560"/>
    </row>
    <row r="6561" spans="75:77" ht="12.75">
      <c r="BW6561"/>
      <c r="BX6561"/>
      <c r="BY6561"/>
    </row>
    <row r="6562" spans="75:77" ht="12.75">
      <c r="BW6562"/>
      <c r="BX6562"/>
      <c r="BY6562"/>
    </row>
    <row r="6563" spans="75:77" ht="12.75">
      <c r="BW6563"/>
      <c r="BX6563"/>
      <c r="BY6563"/>
    </row>
    <row r="6564" spans="75:77" ht="12.75">
      <c r="BW6564"/>
      <c r="BX6564"/>
      <c r="BY6564"/>
    </row>
    <row r="6565" spans="75:77" ht="12.75">
      <c r="BW6565"/>
      <c r="BX6565"/>
      <c r="BY6565"/>
    </row>
    <row r="6566" spans="75:77" ht="12.75">
      <c r="BW6566"/>
      <c r="BX6566"/>
      <c r="BY6566"/>
    </row>
    <row r="6567" spans="75:77" ht="12.75">
      <c r="BW6567"/>
      <c r="BX6567"/>
      <c r="BY6567"/>
    </row>
    <row r="6568" spans="75:77" ht="12.75">
      <c r="BW6568"/>
      <c r="BX6568"/>
      <c r="BY6568"/>
    </row>
    <row r="6569" spans="75:77" ht="12.75">
      <c r="BW6569"/>
      <c r="BX6569"/>
      <c r="BY6569"/>
    </row>
    <row r="6570" spans="75:77" ht="12.75">
      <c r="BW6570"/>
      <c r="BX6570"/>
      <c r="BY6570"/>
    </row>
    <row r="6571" spans="75:77" ht="12.75">
      <c r="BW6571"/>
      <c r="BX6571"/>
      <c r="BY6571"/>
    </row>
    <row r="6572" spans="75:77" ht="12.75">
      <c r="BW6572"/>
      <c r="BX6572"/>
      <c r="BY6572"/>
    </row>
    <row r="6573" spans="75:77" ht="12.75">
      <c r="BW6573"/>
      <c r="BX6573"/>
      <c r="BY6573"/>
    </row>
    <row r="6574" spans="75:77" ht="12.75">
      <c r="BW6574"/>
      <c r="BX6574"/>
      <c r="BY6574"/>
    </row>
    <row r="6575" spans="75:77" ht="12.75">
      <c r="BW6575"/>
      <c r="BX6575"/>
      <c r="BY6575"/>
    </row>
    <row r="6576" spans="75:77" ht="12.75">
      <c r="BW6576"/>
      <c r="BX6576"/>
      <c r="BY6576"/>
    </row>
    <row r="6577" spans="75:77" ht="12.75">
      <c r="BW6577"/>
      <c r="BX6577"/>
      <c r="BY6577"/>
    </row>
    <row r="6578" spans="75:77" ht="12.75">
      <c r="BW6578"/>
      <c r="BX6578"/>
      <c r="BY6578"/>
    </row>
    <row r="6579" spans="75:77" ht="12.75">
      <c r="BW6579"/>
      <c r="BX6579"/>
      <c r="BY6579"/>
    </row>
    <row r="6580" spans="75:77" ht="12.75">
      <c r="BW6580"/>
      <c r="BX6580"/>
      <c r="BY6580"/>
    </row>
    <row r="6581" spans="75:77" ht="12.75">
      <c r="BW6581"/>
      <c r="BX6581"/>
      <c r="BY6581"/>
    </row>
    <row r="6582" spans="75:77" ht="12.75">
      <c r="BW6582"/>
      <c r="BX6582"/>
      <c r="BY6582"/>
    </row>
    <row r="6583" spans="75:77" ht="12.75">
      <c r="BW6583"/>
      <c r="BX6583"/>
      <c r="BY6583"/>
    </row>
    <row r="6584" spans="75:77" ht="12.75">
      <c r="BW6584"/>
      <c r="BX6584"/>
      <c r="BY6584"/>
    </row>
    <row r="6585" spans="75:77" ht="12.75">
      <c r="BW6585"/>
      <c r="BX6585"/>
      <c r="BY6585"/>
    </row>
    <row r="6586" spans="75:77" ht="12.75">
      <c r="BW6586"/>
      <c r="BX6586"/>
      <c r="BY6586"/>
    </row>
    <row r="6587" spans="75:77" ht="12.75">
      <c r="BW6587"/>
      <c r="BX6587"/>
      <c r="BY6587"/>
    </row>
    <row r="6588" spans="75:77" ht="12.75">
      <c r="BW6588"/>
      <c r="BX6588"/>
      <c r="BY6588"/>
    </row>
    <row r="6589" spans="75:77" ht="12.75">
      <c r="BW6589"/>
      <c r="BX6589"/>
      <c r="BY6589"/>
    </row>
    <row r="6590" spans="75:77" ht="12.75">
      <c r="BW6590"/>
      <c r="BX6590"/>
      <c r="BY6590"/>
    </row>
    <row r="6591" spans="75:77" ht="12.75">
      <c r="BW6591"/>
      <c r="BX6591"/>
      <c r="BY6591"/>
    </row>
    <row r="6592" spans="75:77" ht="12.75">
      <c r="BW6592"/>
      <c r="BX6592"/>
      <c r="BY6592"/>
    </row>
    <row r="6593" spans="75:77" ht="12.75">
      <c r="BW6593"/>
      <c r="BX6593"/>
      <c r="BY6593"/>
    </row>
    <row r="6594" spans="75:77" ht="12.75">
      <c r="BW6594"/>
      <c r="BX6594"/>
      <c r="BY6594"/>
    </row>
    <row r="6595" spans="75:77" ht="12.75">
      <c r="BW6595"/>
      <c r="BX6595"/>
      <c r="BY6595"/>
    </row>
    <row r="6596" spans="75:77" ht="12.75">
      <c r="BW6596"/>
      <c r="BX6596"/>
      <c r="BY6596"/>
    </row>
    <row r="6597" spans="75:77" ht="12.75">
      <c r="BW6597"/>
      <c r="BX6597"/>
      <c r="BY6597"/>
    </row>
    <row r="6598" spans="75:77" ht="12.75">
      <c r="BW6598"/>
      <c r="BX6598"/>
      <c r="BY6598"/>
    </row>
    <row r="6599" spans="75:77" ht="12.75">
      <c r="BW6599"/>
      <c r="BX6599"/>
      <c r="BY6599"/>
    </row>
    <row r="6600" spans="75:77" ht="12.75">
      <c r="BW6600"/>
      <c r="BX6600"/>
      <c r="BY6600"/>
    </row>
    <row r="6601" spans="75:77" ht="12.75">
      <c r="BW6601"/>
      <c r="BX6601"/>
      <c r="BY6601"/>
    </row>
    <row r="6602" spans="75:77" ht="12.75">
      <c r="BW6602"/>
      <c r="BX6602"/>
      <c r="BY6602"/>
    </row>
    <row r="6603" spans="75:77" ht="12.75">
      <c r="BW6603"/>
      <c r="BX6603"/>
      <c r="BY6603"/>
    </row>
    <row r="6604" spans="75:77" ht="12.75">
      <c r="BW6604"/>
      <c r="BX6604"/>
      <c r="BY6604"/>
    </row>
    <row r="6605" spans="75:77" ht="12.75">
      <c r="BW6605"/>
      <c r="BX6605"/>
      <c r="BY6605"/>
    </row>
    <row r="6606" spans="75:77" ht="12.75">
      <c r="BW6606"/>
      <c r="BX6606"/>
      <c r="BY6606"/>
    </row>
    <row r="6607" spans="75:77" ht="12.75">
      <c r="BW6607"/>
      <c r="BX6607"/>
      <c r="BY6607"/>
    </row>
    <row r="6608" spans="75:77" ht="12.75">
      <c r="BW6608"/>
      <c r="BX6608"/>
      <c r="BY6608"/>
    </row>
    <row r="6609" spans="75:77" ht="12.75">
      <c r="BW6609"/>
      <c r="BX6609"/>
      <c r="BY6609"/>
    </row>
    <row r="6610" spans="75:77" ht="12.75">
      <c r="BW6610"/>
      <c r="BX6610"/>
      <c r="BY6610"/>
    </row>
    <row r="6611" spans="75:77" ht="12.75">
      <c r="BW6611"/>
      <c r="BX6611"/>
      <c r="BY6611"/>
    </row>
    <row r="6612" spans="75:77" ht="12.75">
      <c r="BW6612"/>
      <c r="BX6612"/>
      <c r="BY6612"/>
    </row>
    <row r="6613" spans="75:77" ht="12.75">
      <c r="BW6613"/>
      <c r="BX6613"/>
      <c r="BY6613"/>
    </row>
    <row r="6614" spans="75:77" ht="12.75">
      <c r="BW6614"/>
      <c r="BX6614"/>
      <c r="BY6614"/>
    </row>
    <row r="6615" spans="75:77" ht="12.75">
      <c r="BW6615"/>
      <c r="BX6615"/>
      <c r="BY6615"/>
    </row>
    <row r="6616" spans="75:77" ht="12.75">
      <c r="BW6616"/>
      <c r="BX6616"/>
      <c r="BY6616"/>
    </row>
    <row r="6617" spans="75:77" ht="12.75">
      <c r="BW6617"/>
      <c r="BX6617"/>
      <c r="BY6617"/>
    </row>
    <row r="6618" spans="75:77" ht="12.75">
      <c r="BW6618"/>
      <c r="BX6618"/>
      <c r="BY6618"/>
    </row>
    <row r="6619" spans="75:77" ht="12.75">
      <c r="BW6619"/>
      <c r="BX6619"/>
      <c r="BY6619"/>
    </row>
    <row r="6620" spans="75:77" ht="12.75">
      <c r="BW6620"/>
      <c r="BX6620"/>
      <c r="BY6620"/>
    </row>
    <row r="6621" spans="75:77" ht="12.75">
      <c r="BW6621"/>
      <c r="BX6621"/>
      <c r="BY6621"/>
    </row>
    <row r="6622" spans="75:77" ht="12.75">
      <c r="BW6622"/>
      <c r="BX6622"/>
      <c r="BY6622"/>
    </row>
    <row r="6623" spans="75:77" ht="12.75">
      <c r="BW6623"/>
      <c r="BX6623"/>
      <c r="BY6623"/>
    </row>
    <row r="6624" spans="75:77" ht="12.75">
      <c r="BW6624"/>
      <c r="BX6624"/>
      <c r="BY6624"/>
    </row>
    <row r="6625" spans="75:77" ht="12.75">
      <c r="BW6625"/>
      <c r="BX6625"/>
      <c r="BY6625"/>
    </row>
    <row r="6626" spans="75:77" ht="12.75">
      <c r="BW6626"/>
      <c r="BX6626"/>
      <c r="BY6626"/>
    </row>
    <row r="6627" spans="75:77" ht="12.75">
      <c r="BW6627"/>
      <c r="BX6627"/>
      <c r="BY6627"/>
    </row>
    <row r="6628" spans="75:77" ht="12.75">
      <c r="BW6628"/>
      <c r="BX6628"/>
      <c r="BY6628"/>
    </row>
    <row r="6629" spans="75:77" ht="12.75">
      <c r="BW6629"/>
      <c r="BX6629"/>
      <c r="BY6629"/>
    </row>
    <row r="6630" spans="75:77" ht="12.75">
      <c r="BW6630"/>
      <c r="BX6630"/>
      <c r="BY6630"/>
    </row>
    <row r="6631" spans="75:77" ht="12.75">
      <c r="BW6631"/>
      <c r="BX6631"/>
      <c r="BY6631"/>
    </row>
    <row r="6632" spans="75:77" ht="12.75">
      <c r="BW6632"/>
      <c r="BX6632"/>
      <c r="BY6632"/>
    </row>
    <row r="6633" spans="75:77" ht="12.75">
      <c r="BW6633"/>
      <c r="BX6633"/>
      <c r="BY6633"/>
    </row>
    <row r="6634" spans="75:77" ht="12.75">
      <c r="BW6634"/>
      <c r="BX6634"/>
      <c r="BY6634"/>
    </row>
    <row r="6635" spans="75:77" ht="12.75">
      <c r="BW6635"/>
      <c r="BX6635"/>
      <c r="BY6635"/>
    </row>
    <row r="6636" spans="75:77" ht="12.75">
      <c r="BW6636"/>
      <c r="BX6636"/>
      <c r="BY6636"/>
    </row>
    <row r="6637" spans="75:77" ht="12.75">
      <c r="BW6637"/>
      <c r="BX6637"/>
      <c r="BY6637"/>
    </row>
    <row r="6638" spans="75:77" ht="12.75">
      <c r="BW6638"/>
      <c r="BX6638"/>
      <c r="BY6638"/>
    </row>
    <row r="6639" spans="75:77" ht="12.75">
      <c r="BW6639"/>
      <c r="BX6639"/>
      <c r="BY6639"/>
    </row>
    <row r="6640" spans="75:77" ht="12.75">
      <c r="BW6640"/>
      <c r="BX6640"/>
      <c r="BY6640"/>
    </row>
    <row r="6641" spans="75:77" ht="12.75">
      <c r="BW6641"/>
      <c r="BX6641"/>
      <c r="BY6641"/>
    </row>
    <row r="6642" spans="75:77" ht="12.75">
      <c r="BW6642"/>
      <c r="BX6642"/>
      <c r="BY6642"/>
    </row>
    <row r="6643" spans="75:77" ht="12.75">
      <c r="BW6643"/>
      <c r="BX6643"/>
      <c r="BY6643"/>
    </row>
    <row r="6644" spans="75:77" ht="12.75">
      <c r="BW6644"/>
      <c r="BX6644"/>
      <c r="BY6644"/>
    </row>
    <row r="6645" spans="75:77" ht="12.75">
      <c r="BW6645"/>
      <c r="BX6645"/>
      <c r="BY6645"/>
    </row>
    <row r="6646" spans="75:77" ht="12.75">
      <c r="BW6646"/>
      <c r="BX6646"/>
      <c r="BY6646"/>
    </row>
    <row r="6647" spans="75:77" ht="12.75">
      <c r="BW6647"/>
      <c r="BX6647"/>
      <c r="BY6647"/>
    </row>
    <row r="6648" spans="75:77" ht="12.75">
      <c r="BW6648"/>
      <c r="BX6648"/>
      <c r="BY6648"/>
    </row>
    <row r="6649" spans="75:77" ht="12.75">
      <c r="BW6649"/>
      <c r="BX6649"/>
      <c r="BY6649"/>
    </row>
    <row r="6650" spans="75:77" ht="12.75">
      <c r="BW6650"/>
      <c r="BX6650"/>
      <c r="BY6650"/>
    </row>
    <row r="6651" spans="75:77" ht="12.75">
      <c r="BW6651"/>
      <c r="BX6651"/>
      <c r="BY6651"/>
    </row>
    <row r="6652" spans="75:77" ht="12.75">
      <c r="BW6652"/>
      <c r="BX6652"/>
      <c r="BY6652"/>
    </row>
    <row r="6653" spans="75:77" ht="12.75">
      <c r="BW6653"/>
      <c r="BX6653"/>
      <c r="BY6653"/>
    </row>
    <row r="6654" spans="75:77" ht="12.75">
      <c r="BW6654"/>
      <c r="BX6654"/>
      <c r="BY6654"/>
    </row>
    <row r="6655" spans="75:77" ht="12.75">
      <c r="BW6655"/>
      <c r="BX6655"/>
      <c r="BY6655"/>
    </row>
    <row r="6656" spans="75:77" ht="12.75">
      <c r="BW6656"/>
      <c r="BX6656"/>
      <c r="BY6656"/>
    </row>
    <row r="6657" spans="75:77" ht="12.75">
      <c r="BW6657"/>
      <c r="BX6657"/>
      <c r="BY6657"/>
    </row>
    <row r="6658" spans="75:77" ht="12.75">
      <c r="BW6658"/>
      <c r="BX6658"/>
      <c r="BY6658"/>
    </row>
    <row r="6659" spans="75:77" ht="12.75">
      <c r="BW6659"/>
      <c r="BX6659"/>
      <c r="BY6659"/>
    </row>
    <row r="6660" spans="75:77" ht="12.75">
      <c r="BW6660"/>
      <c r="BX6660"/>
      <c r="BY6660"/>
    </row>
    <row r="6661" spans="75:77" ht="12.75">
      <c r="BW6661"/>
      <c r="BX6661"/>
      <c r="BY6661"/>
    </row>
    <row r="6662" spans="75:77" ht="12.75">
      <c r="BW6662"/>
      <c r="BX6662"/>
      <c r="BY6662"/>
    </row>
    <row r="6663" spans="75:77" ht="12.75">
      <c r="BW6663"/>
      <c r="BX6663"/>
      <c r="BY6663"/>
    </row>
    <row r="6664" spans="75:77" ht="12.75">
      <c r="BW6664"/>
      <c r="BX6664"/>
      <c r="BY6664"/>
    </row>
    <row r="6665" spans="75:77" ht="12.75">
      <c r="BW6665"/>
      <c r="BX6665"/>
      <c r="BY6665"/>
    </row>
    <row r="6666" spans="75:77" ht="12.75">
      <c r="BW6666"/>
      <c r="BX6666"/>
      <c r="BY6666"/>
    </row>
    <row r="6667" spans="75:77" ht="12.75">
      <c r="BW6667"/>
      <c r="BX6667"/>
      <c r="BY6667"/>
    </row>
    <row r="6668" spans="75:77" ht="12.75">
      <c r="BW6668"/>
      <c r="BX6668"/>
      <c r="BY6668"/>
    </row>
    <row r="6669" spans="75:77" ht="12.75">
      <c r="BW6669"/>
      <c r="BX6669"/>
      <c r="BY6669"/>
    </row>
    <row r="6670" spans="75:77" ht="12.75">
      <c r="BW6670"/>
      <c r="BX6670"/>
      <c r="BY6670"/>
    </row>
    <row r="6671" spans="75:77" ht="12.75">
      <c r="BW6671"/>
      <c r="BX6671"/>
      <c r="BY6671"/>
    </row>
    <row r="6672" spans="75:77" ht="12.75">
      <c r="BW6672"/>
      <c r="BX6672"/>
      <c r="BY6672"/>
    </row>
    <row r="6673" spans="75:77" ht="12.75">
      <c r="BW6673"/>
      <c r="BX6673"/>
      <c r="BY6673"/>
    </row>
    <row r="6674" spans="75:77" ht="12.75">
      <c r="BW6674"/>
      <c r="BX6674"/>
      <c r="BY6674"/>
    </row>
    <row r="6675" spans="75:77" ht="12.75">
      <c r="BW6675"/>
      <c r="BX6675"/>
      <c r="BY6675"/>
    </row>
    <row r="6676" spans="75:77" ht="12.75">
      <c r="BW6676"/>
      <c r="BX6676"/>
      <c r="BY6676"/>
    </row>
    <row r="6677" spans="75:77" ht="12.75">
      <c r="BW6677"/>
      <c r="BX6677"/>
      <c r="BY6677"/>
    </row>
    <row r="6678" spans="75:77" ht="12.75">
      <c r="BW6678"/>
      <c r="BX6678"/>
      <c r="BY6678"/>
    </row>
    <row r="6679" spans="75:77" ht="12.75">
      <c r="BW6679"/>
      <c r="BX6679"/>
      <c r="BY6679"/>
    </row>
    <row r="6680" spans="75:77" ht="12.75">
      <c r="BW6680"/>
      <c r="BX6680"/>
      <c r="BY6680"/>
    </row>
    <row r="6681" spans="75:77" ht="12.75">
      <c r="BW6681"/>
      <c r="BX6681"/>
      <c r="BY6681"/>
    </row>
    <row r="6682" spans="75:77" ht="12.75">
      <c r="BW6682"/>
      <c r="BX6682"/>
      <c r="BY6682"/>
    </row>
    <row r="6683" spans="75:77" ht="12.75">
      <c r="BW6683"/>
      <c r="BX6683"/>
      <c r="BY6683"/>
    </row>
    <row r="6684" spans="75:77" ht="12.75">
      <c r="BW6684"/>
      <c r="BX6684"/>
      <c r="BY6684"/>
    </row>
    <row r="6685" spans="75:77" ht="12.75">
      <c r="BW6685"/>
      <c r="BX6685"/>
      <c r="BY6685"/>
    </row>
    <row r="6686" spans="75:77" ht="12.75">
      <c r="BW6686"/>
      <c r="BX6686"/>
      <c r="BY6686"/>
    </row>
    <row r="6687" spans="75:77" ht="12.75">
      <c r="BW6687"/>
      <c r="BX6687"/>
      <c r="BY6687"/>
    </row>
    <row r="6688" spans="75:77" ht="12.75">
      <c r="BW6688"/>
      <c r="BX6688"/>
      <c r="BY6688"/>
    </row>
    <row r="6689" spans="75:77" ht="12.75">
      <c r="BW6689"/>
      <c r="BX6689"/>
      <c r="BY6689"/>
    </row>
    <row r="6690" spans="75:77" ht="12.75">
      <c r="BW6690"/>
      <c r="BX6690"/>
      <c r="BY6690"/>
    </row>
    <row r="6691" spans="75:77" ht="12.75">
      <c r="BW6691"/>
      <c r="BX6691"/>
      <c r="BY6691"/>
    </row>
    <row r="6692" spans="75:77" ht="12.75">
      <c r="BW6692"/>
      <c r="BX6692"/>
      <c r="BY6692"/>
    </row>
    <row r="6693" spans="75:77" ht="12.75">
      <c r="BW6693"/>
      <c r="BX6693"/>
      <c r="BY6693"/>
    </row>
    <row r="6694" spans="75:77" ht="12.75">
      <c r="BW6694"/>
      <c r="BX6694"/>
      <c r="BY6694"/>
    </row>
    <row r="6695" spans="75:77" ht="12.75">
      <c r="BW6695"/>
      <c r="BX6695"/>
      <c r="BY6695"/>
    </row>
    <row r="6696" spans="75:77" ht="12.75">
      <c r="BW6696"/>
      <c r="BX6696"/>
      <c r="BY6696"/>
    </row>
    <row r="6697" spans="75:77" ht="12.75">
      <c r="BW6697"/>
      <c r="BX6697"/>
      <c r="BY6697"/>
    </row>
    <row r="6698" spans="75:77" ht="12.75">
      <c r="BW6698"/>
      <c r="BX6698"/>
      <c r="BY6698"/>
    </row>
    <row r="6699" spans="75:77" ht="12.75">
      <c r="BW6699"/>
      <c r="BX6699"/>
      <c r="BY6699"/>
    </row>
    <row r="6700" spans="75:77" ht="12.75">
      <c r="BW6700"/>
      <c r="BX6700"/>
      <c r="BY6700"/>
    </row>
    <row r="6701" spans="75:77" ht="12.75">
      <c r="BW6701"/>
      <c r="BX6701"/>
      <c r="BY6701"/>
    </row>
    <row r="6702" spans="75:77" ht="12.75">
      <c r="BW6702"/>
      <c r="BX6702"/>
      <c r="BY6702"/>
    </row>
    <row r="6703" spans="75:77" ht="12.75">
      <c r="BW6703"/>
      <c r="BX6703"/>
      <c r="BY6703"/>
    </row>
    <row r="6704" spans="75:77" ht="12.75">
      <c r="BW6704"/>
      <c r="BX6704"/>
      <c r="BY6704"/>
    </row>
    <row r="6705" spans="75:77" ht="12.75">
      <c r="BW6705"/>
      <c r="BX6705"/>
      <c r="BY6705"/>
    </row>
    <row r="6706" spans="75:77" ht="12.75">
      <c r="BW6706"/>
      <c r="BX6706"/>
      <c r="BY6706"/>
    </row>
    <row r="6707" spans="75:77" ht="12.75">
      <c r="BW6707"/>
      <c r="BX6707"/>
      <c r="BY6707"/>
    </row>
    <row r="6708" spans="75:77" ht="12.75">
      <c r="BW6708"/>
      <c r="BX6708"/>
      <c r="BY6708"/>
    </row>
    <row r="6709" spans="75:77" ht="12.75">
      <c r="BW6709"/>
      <c r="BX6709"/>
      <c r="BY6709"/>
    </row>
    <row r="6710" spans="75:77" ht="12.75">
      <c r="BW6710"/>
      <c r="BX6710"/>
      <c r="BY6710"/>
    </row>
    <row r="6711" spans="75:77" ht="12.75">
      <c r="BW6711"/>
      <c r="BX6711"/>
      <c r="BY6711"/>
    </row>
    <row r="6712" spans="75:77" ht="12.75">
      <c r="BW6712"/>
      <c r="BX6712"/>
      <c r="BY6712"/>
    </row>
    <row r="6713" spans="75:77" ht="12.75">
      <c r="BW6713"/>
      <c r="BX6713"/>
      <c r="BY6713"/>
    </row>
    <row r="6714" spans="75:77" ht="12.75">
      <c r="BW6714"/>
      <c r="BX6714"/>
      <c r="BY6714"/>
    </row>
    <row r="6715" spans="75:77" ht="12.75">
      <c r="BW6715"/>
      <c r="BX6715"/>
      <c r="BY6715"/>
    </row>
    <row r="6716" spans="75:77" ht="12.75">
      <c r="BW6716"/>
      <c r="BX6716"/>
      <c r="BY6716"/>
    </row>
    <row r="6717" spans="75:77" ht="12.75">
      <c r="BW6717"/>
      <c r="BX6717"/>
      <c r="BY6717"/>
    </row>
    <row r="6718" spans="75:77" ht="12.75">
      <c r="BW6718"/>
      <c r="BX6718"/>
      <c r="BY6718"/>
    </row>
    <row r="6719" spans="75:77" ht="12.75">
      <c r="BW6719"/>
      <c r="BX6719"/>
      <c r="BY6719"/>
    </row>
    <row r="6720" spans="75:77" ht="12.75">
      <c r="BW6720"/>
      <c r="BX6720"/>
      <c r="BY6720"/>
    </row>
    <row r="6721" spans="75:77" ht="12.75">
      <c r="BW6721"/>
      <c r="BX6721"/>
      <c r="BY6721"/>
    </row>
    <row r="6722" spans="75:77" ht="12.75">
      <c r="BW6722"/>
      <c r="BX6722"/>
      <c r="BY6722"/>
    </row>
    <row r="6723" spans="75:77" ht="12.75">
      <c r="BW6723"/>
      <c r="BX6723"/>
      <c r="BY6723"/>
    </row>
    <row r="6724" spans="75:77" ht="12.75">
      <c r="BW6724"/>
      <c r="BX6724"/>
      <c r="BY6724"/>
    </row>
    <row r="6725" spans="75:77" ht="12.75">
      <c r="BW6725"/>
      <c r="BX6725"/>
      <c r="BY6725"/>
    </row>
    <row r="6726" spans="75:77" ht="12.75">
      <c r="BW6726"/>
      <c r="BX6726"/>
      <c r="BY6726"/>
    </row>
    <row r="6727" spans="75:77" ht="12.75">
      <c r="BW6727"/>
      <c r="BX6727"/>
      <c r="BY6727"/>
    </row>
    <row r="6728" spans="75:77" ht="12.75">
      <c r="BW6728"/>
      <c r="BX6728"/>
      <c r="BY6728"/>
    </row>
    <row r="6729" spans="75:77" ht="12.75">
      <c r="BW6729"/>
      <c r="BX6729"/>
      <c r="BY6729"/>
    </row>
    <row r="6730" spans="75:77" ht="12.75">
      <c r="BW6730"/>
      <c r="BX6730"/>
      <c r="BY6730"/>
    </row>
    <row r="6731" spans="75:77" ht="12.75">
      <c r="BW6731"/>
      <c r="BX6731"/>
      <c r="BY6731"/>
    </row>
    <row r="6732" spans="75:77" ht="12.75">
      <c r="BW6732"/>
      <c r="BX6732"/>
      <c r="BY6732"/>
    </row>
    <row r="6733" spans="75:77" ht="12.75">
      <c r="BW6733"/>
      <c r="BX6733"/>
      <c r="BY6733"/>
    </row>
    <row r="6734" spans="75:77" ht="12.75">
      <c r="BW6734"/>
      <c r="BX6734"/>
      <c r="BY6734"/>
    </row>
    <row r="6735" spans="75:77" ht="12.75">
      <c r="BW6735"/>
      <c r="BX6735"/>
      <c r="BY6735"/>
    </row>
    <row r="6736" spans="75:77" ht="12.75">
      <c r="BW6736"/>
      <c r="BX6736"/>
      <c r="BY6736"/>
    </row>
    <row r="6737" spans="75:77" ht="12.75">
      <c r="BW6737"/>
      <c r="BX6737"/>
      <c r="BY6737"/>
    </row>
    <row r="6738" spans="75:77" ht="12.75">
      <c r="BW6738"/>
      <c r="BX6738"/>
      <c r="BY6738"/>
    </row>
    <row r="6739" spans="75:77" ht="12.75">
      <c r="BW6739"/>
      <c r="BX6739"/>
      <c r="BY6739"/>
    </row>
    <row r="6740" spans="75:77" ht="12.75">
      <c r="BW6740"/>
      <c r="BX6740"/>
      <c r="BY6740"/>
    </row>
    <row r="6741" spans="75:77" ht="12.75">
      <c r="BW6741"/>
      <c r="BX6741"/>
      <c r="BY6741"/>
    </row>
    <row r="6742" spans="75:77" ht="12.75">
      <c r="BW6742"/>
      <c r="BX6742"/>
      <c r="BY6742"/>
    </row>
    <row r="6743" spans="75:77" ht="12.75">
      <c r="BW6743"/>
      <c r="BX6743"/>
      <c r="BY6743"/>
    </row>
    <row r="6744" spans="75:77" ht="12.75">
      <c r="BW6744"/>
      <c r="BX6744"/>
      <c r="BY6744"/>
    </row>
    <row r="6745" spans="75:77" ht="12.75">
      <c r="BW6745"/>
      <c r="BX6745"/>
      <c r="BY6745"/>
    </row>
    <row r="6746" spans="75:77" ht="12.75">
      <c r="BW6746"/>
      <c r="BX6746"/>
      <c r="BY6746"/>
    </row>
    <row r="6747" spans="75:77" ht="12.75">
      <c r="BW6747"/>
      <c r="BX6747"/>
      <c r="BY6747"/>
    </row>
    <row r="6748" spans="75:77" ht="12.75">
      <c r="BW6748"/>
      <c r="BX6748"/>
      <c r="BY6748"/>
    </row>
    <row r="6749" spans="75:77" ht="12.75">
      <c r="BW6749"/>
      <c r="BX6749"/>
      <c r="BY6749"/>
    </row>
    <row r="6750" spans="75:77" ht="12.75">
      <c r="BW6750"/>
      <c r="BX6750"/>
      <c r="BY6750"/>
    </row>
    <row r="6751" spans="75:77" ht="12.75">
      <c r="BW6751"/>
      <c r="BX6751"/>
      <c r="BY6751"/>
    </row>
    <row r="6752" spans="75:77" ht="12.75">
      <c r="BW6752"/>
      <c r="BX6752"/>
      <c r="BY6752"/>
    </row>
    <row r="6753" spans="75:77" ht="12.75">
      <c r="BW6753"/>
      <c r="BX6753"/>
      <c r="BY6753"/>
    </row>
    <row r="6754" spans="75:77" ht="12.75">
      <c r="BW6754"/>
      <c r="BX6754"/>
      <c r="BY6754"/>
    </row>
    <row r="6755" spans="75:77" ht="12.75">
      <c r="BW6755"/>
      <c r="BX6755"/>
      <c r="BY6755"/>
    </row>
    <row r="6756" spans="75:77" ht="12.75">
      <c r="BW6756"/>
      <c r="BX6756"/>
      <c r="BY6756"/>
    </row>
    <row r="6757" spans="75:77" ht="12.75">
      <c r="BW6757"/>
      <c r="BX6757"/>
      <c r="BY6757"/>
    </row>
    <row r="6758" spans="75:77" ht="12.75">
      <c r="BW6758"/>
      <c r="BX6758"/>
      <c r="BY6758"/>
    </row>
    <row r="6759" spans="75:77" ht="12.75">
      <c r="BW6759"/>
      <c r="BX6759"/>
      <c r="BY6759"/>
    </row>
    <row r="6760" spans="75:77" ht="12.75">
      <c r="BW6760"/>
      <c r="BX6760"/>
      <c r="BY6760"/>
    </row>
    <row r="6761" spans="75:77" ht="12.75">
      <c r="BW6761"/>
      <c r="BX6761"/>
      <c r="BY6761"/>
    </row>
    <row r="6762" spans="75:77" ht="12.75">
      <c r="BW6762"/>
      <c r="BX6762"/>
      <c r="BY6762"/>
    </row>
    <row r="6763" spans="75:77" ht="12.75">
      <c r="BW6763"/>
      <c r="BX6763"/>
      <c r="BY6763"/>
    </row>
    <row r="6764" spans="75:77" ht="12.75">
      <c r="BW6764"/>
      <c r="BX6764"/>
      <c r="BY6764"/>
    </row>
    <row r="6765" spans="75:77" ht="12.75">
      <c r="BW6765"/>
      <c r="BX6765"/>
      <c r="BY6765"/>
    </row>
    <row r="6766" spans="75:77" ht="12.75">
      <c r="BW6766"/>
      <c r="BX6766"/>
      <c r="BY6766"/>
    </row>
    <row r="6767" spans="75:77" ht="12.75">
      <c r="BW6767"/>
      <c r="BX6767"/>
      <c r="BY6767"/>
    </row>
    <row r="6768" spans="75:77" ht="12.75">
      <c r="BW6768"/>
      <c r="BX6768"/>
      <c r="BY6768"/>
    </row>
    <row r="6769" spans="75:77" ht="12.75">
      <c r="BW6769"/>
      <c r="BX6769"/>
      <c r="BY6769"/>
    </row>
    <row r="6770" spans="75:77" ht="12.75">
      <c r="BW6770"/>
      <c r="BX6770"/>
      <c r="BY6770"/>
    </row>
    <row r="6771" spans="75:77" ht="12.75">
      <c r="BW6771"/>
      <c r="BX6771"/>
      <c r="BY6771"/>
    </row>
    <row r="6772" spans="75:77" ht="12.75">
      <c r="BW6772"/>
      <c r="BX6772"/>
      <c r="BY6772"/>
    </row>
    <row r="6773" spans="75:77" ht="12.75">
      <c r="BW6773"/>
      <c r="BX6773"/>
      <c r="BY6773"/>
    </row>
    <row r="6774" spans="75:77" ht="12.75">
      <c r="BW6774"/>
      <c r="BX6774"/>
      <c r="BY6774"/>
    </row>
    <row r="6775" spans="75:77" ht="12.75">
      <c r="BW6775"/>
      <c r="BX6775"/>
      <c r="BY6775"/>
    </row>
    <row r="6776" spans="75:77" ht="12.75">
      <c r="BW6776"/>
      <c r="BX6776"/>
      <c r="BY6776"/>
    </row>
    <row r="6777" spans="75:77" ht="12.75">
      <c r="BW6777"/>
      <c r="BX6777"/>
      <c r="BY6777"/>
    </row>
    <row r="6778" spans="75:77" ht="12.75">
      <c r="BW6778"/>
      <c r="BX6778"/>
      <c r="BY6778"/>
    </row>
    <row r="6779" spans="75:77" ht="12.75">
      <c r="BW6779"/>
      <c r="BX6779"/>
      <c r="BY6779"/>
    </row>
    <row r="6780" spans="75:77" ht="12.75">
      <c r="BW6780"/>
      <c r="BX6780"/>
      <c r="BY6780"/>
    </row>
    <row r="6781" spans="75:77" ht="12.75">
      <c r="BW6781"/>
      <c r="BX6781"/>
      <c r="BY6781"/>
    </row>
    <row r="6782" spans="75:77" ht="12.75">
      <c r="BW6782"/>
      <c r="BX6782"/>
      <c r="BY6782"/>
    </row>
    <row r="6783" spans="75:77" ht="12.75">
      <c r="BW6783"/>
      <c r="BX6783"/>
      <c r="BY6783"/>
    </row>
    <row r="6784" spans="75:77" ht="12.75">
      <c r="BW6784"/>
      <c r="BX6784"/>
      <c r="BY6784"/>
    </row>
    <row r="6785" spans="75:77" ht="12.75">
      <c r="BW6785"/>
      <c r="BX6785"/>
      <c r="BY6785"/>
    </row>
    <row r="6786" spans="75:77" ht="12.75">
      <c r="BW6786"/>
      <c r="BX6786"/>
      <c r="BY6786"/>
    </row>
    <row r="6787" spans="75:77" ht="12.75">
      <c r="BW6787"/>
      <c r="BX6787"/>
      <c r="BY6787"/>
    </row>
    <row r="6788" spans="75:77" ht="12.75">
      <c r="BW6788"/>
      <c r="BX6788"/>
      <c r="BY6788"/>
    </row>
    <row r="6789" spans="75:77" ht="12.75">
      <c r="BW6789"/>
      <c r="BX6789"/>
      <c r="BY6789"/>
    </row>
    <row r="6790" spans="75:77" ht="12.75">
      <c r="BW6790"/>
      <c r="BX6790"/>
      <c r="BY6790"/>
    </row>
    <row r="6791" spans="75:77" ht="12.75">
      <c r="BW6791"/>
      <c r="BX6791"/>
      <c r="BY6791"/>
    </row>
    <row r="6792" spans="75:77" ht="12.75">
      <c r="BW6792"/>
      <c r="BX6792"/>
      <c r="BY6792"/>
    </row>
    <row r="6793" spans="75:77" ht="12.75">
      <c r="BW6793"/>
      <c r="BX6793"/>
      <c r="BY6793"/>
    </row>
    <row r="6794" spans="75:77" ht="12.75">
      <c r="BW6794"/>
      <c r="BX6794"/>
      <c r="BY6794"/>
    </row>
    <row r="6795" spans="75:77" ht="12.75">
      <c r="BW6795"/>
      <c r="BX6795"/>
      <c r="BY6795"/>
    </row>
    <row r="6796" spans="75:77" ht="12.75">
      <c r="BW6796"/>
      <c r="BX6796"/>
      <c r="BY6796"/>
    </row>
    <row r="6797" spans="75:77" ht="12.75">
      <c r="BW6797"/>
      <c r="BX6797"/>
      <c r="BY6797"/>
    </row>
    <row r="6798" spans="75:77" ht="12.75">
      <c r="BW6798"/>
      <c r="BX6798"/>
      <c r="BY6798"/>
    </row>
    <row r="6799" spans="75:77" ht="12.75">
      <c r="BW6799"/>
      <c r="BX6799"/>
      <c r="BY6799"/>
    </row>
    <row r="6800" spans="75:77" ht="12.75">
      <c r="BW6800"/>
      <c r="BX6800"/>
      <c r="BY6800"/>
    </row>
    <row r="6801" spans="75:77" ht="12.75">
      <c r="BW6801"/>
      <c r="BX6801"/>
      <c r="BY6801"/>
    </row>
    <row r="6802" spans="75:77" ht="12.75">
      <c r="BW6802"/>
      <c r="BX6802"/>
      <c r="BY6802"/>
    </row>
    <row r="6803" spans="75:77" ht="12.75">
      <c r="BW6803"/>
      <c r="BX6803"/>
      <c r="BY6803"/>
    </row>
    <row r="6804" spans="75:77" ht="12.75">
      <c r="BW6804"/>
      <c r="BX6804"/>
      <c r="BY6804"/>
    </row>
    <row r="6805" spans="75:77" ht="12.75">
      <c r="BW6805"/>
      <c r="BX6805"/>
      <c r="BY6805"/>
    </row>
    <row r="6806" spans="75:77" ht="12.75">
      <c r="BW6806"/>
      <c r="BX6806"/>
      <c r="BY6806"/>
    </row>
    <row r="6807" spans="75:77" ht="12.75">
      <c r="BW6807"/>
      <c r="BX6807"/>
      <c r="BY6807"/>
    </row>
    <row r="6808" spans="75:77" ht="12.75">
      <c r="BW6808"/>
      <c r="BX6808"/>
      <c r="BY6808"/>
    </row>
    <row r="6809" spans="75:77" ht="12.75">
      <c r="BW6809"/>
      <c r="BX6809"/>
      <c r="BY6809"/>
    </row>
    <row r="6810" spans="75:77" ht="12.75">
      <c r="BW6810"/>
      <c r="BX6810"/>
      <c r="BY6810"/>
    </row>
    <row r="6811" spans="75:77" ht="12.75">
      <c r="BW6811"/>
      <c r="BX6811"/>
      <c r="BY6811"/>
    </row>
    <row r="6812" spans="75:77" ht="12.75">
      <c r="BW6812"/>
      <c r="BX6812"/>
      <c r="BY6812"/>
    </row>
    <row r="6813" spans="75:77" ht="12.75">
      <c r="BW6813"/>
      <c r="BX6813"/>
      <c r="BY6813"/>
    </row>
    <row r="6814" spans="75:77" ht="12.75">
      <c r="BW6814"/>
      <c r="BX6814"/>
      <c r="BY6814"/>
    </row>
    <row r="6815" spans="75:77" ht="12.75">
      <c r="BW6815"/>
      <c r="BX6815"/>
      <c r="BY6815"/>
    </row>
    <row r="6816" spans="75:77" ht="12.75">
      <c r="BW6816"/>
      <c r="BX6816"/>
      <c r="BY6816"/>
    </row>
    <row r="6817" spans="75:77" ht="12.75">
      <c r="BW6817"/>
      <c r="BX6817"/>
      <c r="BY6817"/>
    </row>
    <row r="6818" spans="75:77" ht="12.75">
      <c r="BW6818"/>
      <c r="BX6818"/>
      <c r="BY6818"/>
    </row>
    <row r="6819" spans="75:77" ht="12.75">
      <c r="BW6819"/>
      <c r="BX6819"/>
      <c r="BY6819"/>
    </row>
    <row r="6820" spans="75:77" ht="12.75">
      <c r="BW6820"/>
      <c r="BX6820"/>
      <c r="BY6820"/>
    </row>
    <row r="6821" spans="75:77" ht="12.75">
      <c r="BW6821"/>
      <c r="BX6821"/>
      <c r="BY6821"/>
    </row>
    <row r="6822" spans="75:77" ht="12.75">
      <c r="BW6822"/>
      <c r="BX6822"/>
      <c r="BY6822"/>
    </row>
    <row r="6823" spans="75:77" ht="12.75">
      <c r="BW6823"/>
      <c r="BX6823"/>
      <c r="BY6823"/>
    </row>
    <row r="6824" spans="75:77" ht="12.75">
      <c r="BW6824"/>
      <c r="BX6824"/>
      <c r="BY6824"/>
    </row>
    <row r="6825" spans="75:77" ht="12.75">
      <c r="BW6825"/>
      <c r="BX6825"/>
      <c r="BY6825"/>
    </row>
    <row r="6826" spans="75:77" ht="12.75">
      <c r="BW6826"/>
      <c r="BX6826"/>
      <c r="BY6826"/>
    </row>
    <row r="6827" spans="75:77" ht="12.75">
      <c r="BW6827"/>
      <c r="BX6827"/>
      <c r="BY6827"/>
    </row>
    <row r="6828" spans="75:77" ht="12.75">
      <c r="BW6828"/>
      <c r="BX6828"/>
      <c r="BY6828"/>
    </row>
    <row r="6829" spans="75:77" ht="12.75">
      <c r="BW6829"/>
      <c r="BX6829"/>
      <c r="BY6829"/>
    </row>
    <row r="6830" spans="75:77" ht="12.75">
      <c r="BW6830"/>
      <c r="BX6830"/>
      <c r="BY6830"/>
    </row>
    <row r="6831" spans="75:77" ht="12.75">
      <c r="BW6831"/>
      <c r="BX6831"/>
      <c r="BY6831"/>
    </row>
    <row r="6832" spans="75:77" ht="12.75">
      <c r="BW6832"/>
      <c r="BX6832"/>
      <c r="BY6832"/>
    </row>
    <row r="6833" spans="75:77" ht="12.75">
      <c r="BW6833"/>
      <c r="BX6833"/>
      <c r="BY6833"/>
    </row>
    <row r="6834" spans="75:77" ht="12.75">
      <c r="BW6834"/>
      <c r="BX6834"/>
      <c r="BY6834"/>
    </row>
    <row r="6835" spans="75:77" ht="12.75">
      <c r="BW6835"/>
      <c r="BX6835"/>
      <c r="BY6835"/>
    </row>
    <row r="6836" spans="75:77" ht="12.75">
      <c r="BW6836"/>
      <c r="BX6836"/>
      <c r="BY6836"/>
    </row>
    <row r="6837" spans="75:77" ht="12.75">
      <c r="BW6837"/>
      <c r="BX6837"/>
      <c r="BY6837"/>
    </row>
    <row r="6838" spans="75:77" ht="12.75">
      <c r="BW6838"/>
      <c r="BX6838"/>
      <c r="BY6838"/>
    </row>
    <row r="6839" spans="75:77" ht="12.75">
      <c r="BW6839"/>
      <c r="BX6839"/>
      <c r="BY6839"/>
    </row>
    <row r="6840" spans="75:77" ht="12.75">
      <c r="BW6840"/>
      <c r="BX6840"/>
      <c r="BY6840"/>
    </row>
    <row r="6841" spans="75:77" ht="12.75">
      <c r="BW6841"/>
      <c r="BX6841"/>
      <c r="BY6841"/>
    </row>
    <row r="6842" spans="75:77" ht="12.75">
      <c r="BW6842"/>
      <c r="BX6842"/>
      <c r="BY6842"/>
    </row>
    <row r="6843" spans="75:77" ht="12.75">
      <c r="BW6843"/>
      <c r="BX6843"/>
      <c r="BY6843"/>
    </row>
    <row r="6844" spans="75:77" ht="12.75">
      <c r="BW6844"/>
      <c r="BX6844"/>
      <c r="BY6844"/>
    </row>
    <row r="6845" spans="75:77" ht="12.75">
      <c r="BW6845"/>
      <c r="BX6845"/>
      <c r="BY6845"/>
    </row>
    <row r="6846" spans="75:77" ht="12.75">
      <c r="BW6846"/>
      <c r="BX6846"/>
      <c r="BY6846"/>
    </row>
    <row r="6847" spans="75:77" ht="12.75">
      <c r="BW6847"/>
      <c r="BX6847"/>
      <c r="BY6847"/>
    </row>
    <row r="6848" spans="75:77" ht="12.75">
      <c r="BW6848"/>
      <c r="BX6848"/>
      <c r="BY6848"/>
    </row>
    <row r="6849" spans="75:77" ht="12.75">
      <c r="BW6849"/>
      <c r="BX6849"/>
      <c r="BY6849"/>
    </row>
    <row r="6850" spans="75:77" ht="12.75">
      <c r="BW6850"/>
      <c r="BX6850"/>
      <c r="BY6850"/>
    </row>
    <row r="6851" spans="75:77" ht="12.75">
      <c r="BW6851"/>
      <c r="BX6851"/>
      <c r="BY6851"/>
    </row>
    <row r="6852" spans="75:77" ht="12.75">
      <c r="BW6852"/>
      <c r="BX6852"/>
      <c r="BY6852"/>
    </row>
    <row r="6853" spans="75:77" ht="12.75">
      <c r="BW6853"/>
      <c r="BX6853"/>
      <c r="BY6853"/>
    </row>
    <row r="6854" spans="75:77" ht="12.75">
      <c r="BW6854"/>
      <c r="BX6854"/>
      <c r="BY6854"/>
    </row>
    <row r="6855" spans="75:77" ht="12.75">
      <c r="BW6855"/>
      <c r="BX6855"/>
      <c r="BY6855"/>
    </row>
    <row r="6856" spans="75:77" ht="12.75">
      <c r="BW6856"/>
      <c r="BX6856"/>
      <c r="BY6856"/>
    </row>
    <row r="6857" spans="75:77" ht="12.75">
      <c r="BW6857"/>
      <c r="BX6857"/>
      <c r="BY6857"/>
    </row>
    <row r="6858" spans="75:77" ht="12.75">
      <c r="BW6858"/>
      <c r="BX6858"/>
      <c r="BY6858"/>
    </row>
    <row r="6859" spans="75:77" ht="12.75">
      <c r="BW6859"/>
      <c r="BX6859"/>
      <c r="BY6859"/>
    </row>
    <row r="6860" spans="75:77" ht="12.75">
      <c r="BW6860"/>
      <c r="BX6860"/>
      <c r="BY6860"/>
    </row>
    <row r="6861" spans="75:77" ht="12.75">
      <c r="BW6861"/>
      <c r="BX6861"/>
      <c r="BY6861"/>
    </row>
    <row r="6862" spans="75:77" ht="12.75">
      <c r="BW6862"/>
      <c r="BX6862"/>
      <c r="BY6862"/>
    </row>
    <row r="6863" spans="75:77" ht="12.75">
      <c r="BW6863"/>
      <c r="BX6863"/>
      <c r="BY6863"/>
    </row>
    <row r="6864" spans="75:77" ht="12.75">
      <c r="BW6864"/>
      <c r="BX6864"/>
      <c r="BY6864"/>
    </row>
    <row r="6865" spans="75:77" ht="12.75">
      <c r="BW6865"/>
      <c r="BX6865"/>
      <c r="BY6865"/>
    </row>
    <row r="6866" spans="75:77" ht="12.75">
      <c r="BW6866"/>
      <c r="BX6866"/>
      <c r="BY6866"/>
    </row>
    <row r="6867" spans="75:77" ht="12.75">
      <c r="BW6867"/>
      <c r="BX6867"/>
      <c r="BY6867"/>
    </row>
    <row r="6868" spans="75:77" ht="12.75">
      <c r="BW6868"/>
      <c r="BX6868"/>
      <c r="BY6868"/>
    </row>
    <row r="6869" spans="75:77" ht="12.75">
      <c r="BW6869"/>
      <c r="BX6869"/>
      <c r="BY6869"/>
    </row>
    <row r="6870" spans="75:77" ht="12.75">
      <c r="BW6870"/>
      <c r="BX6870"/>
      <c r="BY6870"/>
    </row>
    <row r="6871" spans="75:77" ht="12.75">
      <c r="BW6871"/>
      <c r="BX6871"/>
      <c r="BY6871"/>
    </row>
    <row r="6872" spans="75:77" ht="12.75">
      <c r="BW6872"/>
      <c r="BX6872"/>
      <c r="BY6872"/>
    </row>
    <row r="6873" spans="75:77" ht="12.75">
      <c r="BW6873"/>
      <c r="BX6873"/>
      <c r="BY6873"/>
    </row>
    <row r="6874" spans="75:77" ht="12.75">
      <c r="BW6874"/>
      <c r="BX6874"/>
      <c r="BY6874"/>
    </row>
    <row r="6875" spans="75:77" ht="12.75">
      <c r="BW6875"/>
      <c r="BX6875"/>
      <c r="BY6875"/>
    </row>
    <row r="6876" spans="75:77" ht="12.75">
      <c r="BW6876"/>
      <c r="BX6876"/>
      <c r="BY6876"/>
    </row>
    <row r="6877" spans="75:77" ht="12.75">
      <c r="BW6877"/>
      <c r="BX6877"/>
      <c r="BY6877"/>
    </row>
    <row r="6878" spans="75:77" ht="12.75">
      <c r="BW6878"/>
      <c r="BX6878"/>
      <c r="BY6878"/>
    </row>
    <row r="6879" spans="75:77" ht="12.75">
      <c r="BW6879"/>
      <c r="BX6879"/>
      <c r="BY6879"/>
    </row>
    <row r="6880" spans="75:77" ht="12.75">
      <c r="BW6880"/>
      <c r="BX6880"/>
      <c r="BY6880"/>
    </row>
    <row r="6881" spans="75:77" ht="12.75">
      <c r="BW6881"/>
      <c r="BX6881"/>
      <c r="BY6881"/>
    </row>
    <row r="6882" spans="75:77" ht="12.75">
      <c r="BW6882"/>
      <c r="BX6882"/>
      <c r="BY6882"/>
    </row>
    <row r="6883" spans="75:77" ht="12.75">
      <c r="BW6883"/>
      <c r="BX6883"/>
      <c r="BY6883"/>
    </row>
    <row r="6884" spans="75:77" ht="12.75">
      <c r="BW6884"/>
      <c r="BX6884"/>
      <c r="BY6884"/>
    </row>
    <row r="6885" spans="75:77" ht="12.75">
      <c r="BW6885"/>
      <c r="BX6885"/>
      <c r="BY6885"/>
    </row>
    <row r="6886" spans="75:77" ht="12.75">
      <c r="BW6886"/>
      <c r="BX6886"/>
      <c r="BY6886"/>
    </row>
    <row r="6887" spans="75:77" ht="12.75">
      <c r="BW6887"/>
      <c r="BX6887"/>
      <c r="BY6887"/>
    </row>
    <row r="6888" spans="75:77" ht="12.75">
      <c r="BW6888"/>
      <c r="BX6888"/>
      <c r="BY6888"/>
    </row>
    <row r="6889" spans="75:77" ht="12.75">
      <c r="BW6889"/>
      <c r="BX6889"/>
      <c r="BY6889"/>
    </row>
    <row r="6890" spans="75:77" ht="12.75">
      <c r="BW6890"/>
      <c r="BX6890"/>
      <c r="BY6890"/>
    </row>
    <row r="6891" spans="75:77" ht="12.75">
      <c r="BW6891"/>
      <c r="BX6891"/>
      <c r="BY6891"/>
    </row>
    <row r="6892" spans="75:77" ht="12.75">
      <c r="BW6892"/>
      <c r="BX6892"/>
      <c r="BY6892"/>
    </row>
    <row r="6893" spans="75:77" ht="12.75">
      <c r="BW6893"/>
      <c r="BX6893"/>
      <c r="BY6893"/>
    </row>
    <row r="6894" spans="75:77" ht="12.75">
      <c r="BW6894"/>
      <c r="BX6894"/>
      <c r="BY6894"/>
    </row>
    <row r="6895" spans="75:77" ht="12.75">
      <c r="BW6895"/>
      <c r="BX6895"/>
      <c r="BY6895"/>
    </row>
    <row r="6896" spans="75:77" ht="12.75">
      <c r="BW6896"/>
      <c r="BX6896"/>
      <c r="BY6896"/>
    </row>
    <row r="6897" spans="75:77" ht="12.75">
      <c r="BW6897"/>
      <c r="BX6897"/>
      <c r="BY6897"/>
    </row>
    <row r="6898" spans="75:77" ht="12.75">
      <c r="BW6898"/>
      <c r="BX6898"/>
      <c r="BY6898"/>
    </row>
    <row r="6899" spans="75:77" ht="12.75">
      <c r="BW6899"/>
      <c r="BX6899"/>
      <c r="BY6899"/>
    </row>
    <row r="6900" spans="75:77" ht="12.75">
      <c r="BW6900"/>
      <c r="BX6900"/>
      <c r="BY6900"/>
    </row>
    <row r="6901" spans="75:77" ht="12.75">
      <c r="BW6901"/>
      <c r="BX6901"/>
      <c r="BY6901"/>
    </row>
    <row r="6902" spans="75:77" ht="12.75">
      <c r="BW6902"/>
      <c r="BX6902"/>
      <c r="BY6902"/>
    </row>
    <row r="6903" spans="75:77" ht="12.75">
      <c r="BW6903"/>
      <c r="BX6903"/>
      <c r="BY6903"/>
    </row>
    <row r="6904" spans="75:77" ht="12.75">
      <c r="BW6904"/>
      <c r="BX6904"/>
      <c r="BY6904"/>
    </row>
    <row r="6905" spans="75:77" ht="12.75">
      <c r="BW6905"/>
      <c r="BX6905"/>
      <c r="BY6905"/>
    </row>
    <row r="6906" spans="75:77" ht="12.75">
      <c r="BW6906"/>
      <c r="BX6906"/>
      <c r="BY6906"/>
    </row>
    <row r="6907" spans="75:77" ht="12.75">
      <c r="BW6907"/>
      <c r="BX6907"/>
      <c r="BY6907"/>
    </row>
    <row r="6908" spans="75:77" ht="12.75">
      <c r="BW6908"/>
      <c r="BX6908"/>
      <c r="BY6908"/>
    </row>
    <row r="6909" spans="75:77" ht="12.75">
      <c r="BW6909"/>
      <c r="BX6909"/>
      <c r="BY6909"/>
    </row>
    <row r="6910" spans="75:77" ht="12.75">
      <c r="BW6910"/>
      <c r="BX6910"/>
      <c r="BY6910"/>
    </row>
    <row r="6911" spans="75:77" ht="12.75">
      <c r="BW6911"/>
      <c r="BX6911"/>
      <c r="BY6911"/>
    </row>
    <row r="6912" spans="75:77" ht="12.75">
      <c r="BW6912"/>
      <c r="BX6912"/>
      <c r="BY6912"/>
    </row>
    <row r="6913" spans="75:77" ht="12.75">
      <c r="BW6913"/>
      <c r="BX6913"/>
      <c r="BY6913"/>
    </row>
    <row r="6914" spans="75:77" ht="12.75">
      <c r="BW6914"/>
      <c r="BX6914"/>
      <c r="BY6914"/>
    </row>
    <row r="6915" spans="75:77" ht="12.75">
      <c r="BW6915"/>
      <c r="BX6915"/>
      <c r="BY6915"/>
    </row>
    <row r="6916" spans="75:77" ht="12.75">
      <c r="BW6916"/>
      <c r="BX6916"/>
      <c r="BY6916"/>
    </row>
    <row r="6917" spans="75:77" ht="12.75">
      <c r="BW6917"/>
      <c r="BX6917"/>
      <c r="BY6917"/>
    </row>
    <row r="6918" spans="75:77" ht="12.75">
      <c r="BW6918"/>
      <c r="BX6918"/>
      <c r="BY6918"/>
    </row>
    <row r="6919" spans="75:77" ht="12.75">
      <c r="BW6919"/>
      <c r="BX6919"/>
      <c r="BY6919"/>
    </row>
    <row r="6920" spans="75:77" ht="12.75">
      <c r="BW6920"/>
      <c r="BX6920"/>
      <c r="BY6920"/>
    </row>
    <row r="6921" spans="75:77" ht="12.75">
      <c r="BW6921"/>
      <c r="BX6921"/>
      <c r="BY6921"/>
    </row>
    <row r="6922" spans="75:77" ht="12.75">
      <c r="BW6922"/>
      <c r="BX6922"/>
      <c r="BY6922"/>
    </row>
    <row r="6923" spans="75:77" ht="12.75">
      <c r="BW6923"/>
      <c r="BX6923"/>
      <c r="BY6923"/>
    </row>
    <row r="6924" spans="75:77" ht="12.75">
      <c r="BW6924"/>
      <c r="BX6924"/>
      <c r="BY6924"/>
    </row>
    <row r="6925" spans="75:77" ht="12.75">
      <c r="BW6925"/>
      <c r="BX6925"/>
      <c r="BY6925"/>
    </row>
    <row r="6926" spans="75:77" ht="12.75">
      <c r="BW6926"/>
      <c r="BX6926"/>
      <c r="BY6926"/>
    </row>
    <row r="6927" spans="75:77" ht="12.75">
      <c r="BW6927"/>
      <c r="BX6927"/>
      <c r="BY6927"/>
    </row>
    <row r="6928" spans="75:77" ht="12.75">
      <c r="BW6928"/>
      <c r="BX6928"/>
      <c r="BY6928"/>
    </row>
    <row r="6929" spans="75:77" ht="12.75">
      <c r="BW6929"/>
      <c r="BX6929"/>
      <c r="BY6929"/>
    </row>
    <row r="6930" spans="75:77" ht="12.75">
      <c r="BW6930"/>
      <c r="BX6930"/>
      <c r="BY6930"/>
    </row>
    <row r="6931" spans="75:77" ht="12.75">
      <c r="BW6931"/>
      <c r="BX6931"/>
      <c r="BY6931"/>
    </row>
    <row r="6932" spans="75:77" ht="12.75">
      <c r="BW6932"/>
      <c r="BX6932"/>
      <c r="BY6932"/>
    </row>
    <row r="6933" spans="75:77" ht="12.75">
      <c r="BW6933"/>
      <c r="BX6933"/>
      <c r="BY6933"/>
    </row>
    <row r="6934" spans="75:77" ht="12.75">
      <c r="BW6934"/>
      <c r="BX6934"/>
      <c r="BY6934"/>
    </row>
    <row r="6935" spans="75:77" ht="12.75">
      <c r="BW6935"/>
      <c r="BX6935"/>
      <c r="BY6935"/>
    </row>
    <row r="6936" spans="75:77" ht="12.75">
      <c r="BW6936"/>
      <c r="BX6936"/>
      <c r="BY6936"/>
    </row>
    <row r="6937" spans="75:77" ht="12.75">
      <c r="BW6937"/>
      <c r="BX6937"/>
      <c r="BY6937"/>
    </row>
    <row r="6938" spans="75:77" ht="12.75">
      <c r="BW6938"/>
      <c r="BX6938"/>
      <c r="BY6938"/>
    </row>
    <row r="6939" spans="75:77" ht="12.75">
      <c r="BW6939"/>
      <c r="BX6939"/>
      <c r="BY6939"/>
    </row>
    <row r="6940" spans="75:77" ht="12.75">
      <c r="BW6940"/>
      <c r="BX6940"/>
      <c r="BY6940"/>
    </row>
    <row r="6941" spans="75:77" ht="12.75">
      <c r="BW6941"/>
      <c r="BX6941"/>
      <c r="BY6941"/>
    </row>
    <row r="6942" spans="75:77" ht="12.75">
      <c r="BW6942"/>
      <c r="BX6942"/>
      <c r="BY6942"/>
    </row>
    <row r="6943" spans="75:77" ht="12.75">
      <c r="BW6943"/>
      <c r="BX6943"/>
      <c r="BY6943"/>
    </row>
    <row r="6944" spans="75:77" ht="12.75">
      <c r="BW6944"/>
      <c r="BX6944"/>
      <c r="BY6944"/>
    </row>
    <row r="6945" spans="75:77" ht="12.75">
      <c r="BW6945"/>
      <c r="BX6945"/>
      <c r="BY6945"/>
    </row>
    <row r="6946" spans="75:77" ht="12.75">
      <c r="BW6946"/>
      <c r="BX6946"/>
      <c r="BY6946"/>
    </row>
    <row r="6947" spans="75:77" ht="12.75">
      <c r="BW6947"/>
      <c r="BX6947"/>
      <c r="BY6947"/>
    </row>
    <row r="6948" spans="75:77" ht="12.75">
      <c r="BW6948"/>
      <c r="BX6948"/>
      <c r="BY6948"/>
    </row>
    <row r="6949" spans="75:77" ht="12.75">
      <c r="BW6949"/>
      <c r="BX6949"/>
      <c r="BY6949"/>
    </row>
    <row r="6950" spans="75:77" ht="12.75">
      <c r="BW6950"/>
      <c r="BX6950"/>
      <c r="BY6950"/>
    </row>
    <row r="6951" spans="75:77" ht="12.75">
      <c r="BW6951"/>
      <c r="BX6951"/>
      <c r="BY6951"/>
    </row>
    <row r="6952" spans="75:77" ht="12.75">
      <c r="BW6952"/>
      <c r="BX6952"/>
      <c r="BY6952"/>
    </row>
    <row r="6953" spans="75:77" ht="12.75">
      <c r="BW6953"/>
      <c r="BX6953"/>
      <c r="BY6953"/>
    </row>
    <row r="6954" spans="75:77" ht="12.75">
      <c r="BW6954"/>
      <c r="BX6954"/>
      <c r="BY6954"/>
    </row>
    <row r="6955" spans="75:77" ht="12.75">
      <c r="BW6955"/>
      <c r="BX6955"/>
      <c r="BY6955"/>
    </row>
    <row r="6956" spans="75:77" ht="12.75">
      <c r="BW6956"/>
      <c r="BX6956"/>
      <c r="BY6956"/>
    </row>
    <row r="6957" spans="75:77" ht="12.75">
      <c r="BW6957"/>
      <c r="BX6957"/>
      <c r="BY6957"/>
    </row>
    <row r="6958" spans="75:77" ht="12.75">
      <c r="BW6958"/>
      <c r="BX6958"/>
      <c r="BY6958"/>
    </row>
    <row r="6959" spans="75:77" ht="12.75">
      <c r="BW6959"/>
      <c r="BX6959"/>
      <c r="BY6959"/>
    </row>
    <row r="6960" spans="75:77" ht="12.75">
      <c r="BW6960"/>
      <c r="BX6960"/>
      <c r="BY6960"/>
    </row>
    <row r="6961" spans="75:77" ht="12.75">
      <c r="BW6961"/>
      <c r="BX6961"/>
      <c r="BY6961"/>
    </row>
    <row r="6962" spans="75:77" ht="12.75">
      <c r="BW6962"/>
      <c r="BX6962"/>
      <c r="BY6962"/>
    </row>
    <row r="6963" spans="75:77" ht="12.75">
      <c r="BW6963"/>
      <c r="BX6963"/>
      <c r="BY6963"/>
    </row>
    <row r="6964" spans="75:77" ht="12.75">
      <c r="BW6964"/>
      <c r="BX6964"/>
      <c r="BY6964"/>
    </row>
    <row r="6965" spans="75:77" ht="12.75">
      <c r="BW6965"/>
      <c r="BX6965"/>
      <c r="BY6965"/>
    </row>
    <row r="6966" spans="75:77" ht="12.75">
      <c r="BW6966"/>
      <c r="BX6966"/>
      <c r="BY6966"/>
    </row>
    <row r="6967" spans="75:77" ht="12.75">
      <c r="BW6967"/>
      <c r="BX6967"/>
      <c r="BY6967"/>
    </row>
    <row r="6968" spans="75:77" ht="12.75">
      <c r="BW6968"/>
      <c r="BX6968"/>
      <c r="BY6968"/>
    </row>
    <row r="6969" spans="75:77" ht="12.75">
      <c r="BW6969"/>
      <c r="BX6969"/>
      <c r="BY6969"/>
    </row>
    <row r="6970" spans="75:77" ht="12.75">
      <c r="BW6970"/>
      <c r="BX6970"/>
      <c r="BY6970"/>
    </row>
    <row r="6971" spans="75:77" ht="12.75">
      <c r="BW6971"/>
      <c r="BX6971"/>
      <c r="BY6971"/>
    </row>
    <row r="6972" spans="75:77" ht="12.75">
      <c r="BW6972"/>
      <c r="BX6972"/>
      <c r="BY6972"/>
    </row>
    <row r="6973" spans="75:77" ht="12.75">
      <c r="BW6973"/>
      <c r="BX6973"/>
      <c r="BY6973"/>
    </row>
    <row r="6974" spans="75:77" ht="12.75">
      <c r="BW6974"/>
      <c r="BX6974"/>
      <c r="BY6974"/>
    </row>
    <row r="6975" spans="75:77" ht="12.75">
      <c r="BW6975"/>
      <c r="BX6975"/>
      <c r="BY6975"/>
    </row>
    <row r="6976" spans="75:77" ht="12.75">
      <c r="BW6976"/>
      <c r="BX6976"/>
      <c r="BY6976"/>
    </row>
    <row r="6977" spans="75:77" ht="12.75">
      <c r="BW6977"/>
      <c r="BX6977"/>
      <c r="BY6977"/>
    </row>
    <row r="6978" spans="75:77" ht="12.75">
      <c r="BW6978"/>
      <c r="BX6978"/>
      <c r="BY6978"/>
    </row>
    <row r="6979" spans="75:77" ht="12.75">
      <c r="BW6979"/>
      <c r="BX6979"/>
      <c r="BY6979"/>
    </row>
    <row r="6980" spans="75:77" ht="12.75">
      <c r="BW6980"/>
      <c r="BX6980"/>
      <c r="BY6980"/>
    </row>
    <row r="6981" spans="75:77" ht="12.75">
      <c r="BW6981"/>
      <c r="BX6981"/>
      <c r="BY6981"/>
    </row>
    <row r="6982" spans="75:77" ht="12.75">
      <c r="BW6982"/>
      <c r="BX6982"/>
      <c r="BY6982"/>
    </row>
    <row r="6983" spans="75:77" ht="12.75">
      <c r="BW6983"/>
      <c r="BX6983"/>
      <c r="BY6983"/>
    </row>
    <row r="6984" spans="75:77" ht="12.75">
      <c r="BW6984"/>
      <c r="BX6984"/>
      <c r="BY6984"/>
    </row>
    <row r="6985" spans="75:77" ht="12.75">
      <c r="BW6985"/>
      <c r="BX6985"/>
      <c r="BY6985"/>
    </row>
    <row r="6986" spans="75:77" ht="12.75">
      <c r="BW6986"/>
      <c r="BX6986"/>
      <c r="BY6986"/>
    </row>
    <row r="6987" spans="75:77" ht="12.75">
      <c r="BW6987"/>
      <c r="BX6987"/>
      <c r="BY6987"/>
    </row>
    <row r="6988" spans="75:77" ht="12.75">
      <c r="BW6988"/>
      <c r="BX6988"/>
      <c r="BY6988"/>
    </row>
    <row r="6989" spans="75:77" ht="12.75">
      <c r="BW6989"/>
      <c r="BX6989"/>
      <c r="BY6989"/>
    </row>
    <row r="6990" spans="75:77" ht="12.75">
      <c r="BW6990"/>
      <c r="BX6990"/>
      <c r="BY6990"/>
    </row>
    <row r="6991" spans="75:77" ht="12.75">
      <c r="BW6991"/>
      <c r="BX6991"/>
      <c r="BY6991"/>
    </row>
    <row r="6992" spans="75:77" ht="12.75">
      <c r="BW6992"/>
      <c r="BX6992"/>
      <c r="BY6992"/>
    </row>
    <row r="6993" spans="75:77" ht="12.75">
      <c r="BW6993"/>
      <c r="BX6993"/>
      <c r="BY6993"/>
    </row>
    <row r="6994" spans="75:77" ht="12.75">
      <c r="BW6994"/>
      <c r="BX6994"/>
      <c r="BY6994"/>
    </row>
    <row r="6995" spans="75:77" ht="12.75">
      <c r="BW6995"/>
      <c r="BX6995"/>
      <c r="BY6995"/>
    </row>
    <row r="6996" spans="75:77" ht="12.75">
      <c r="BW6996"/>
      <c r="BX6996"/>
      <c r="BY6996"/>
    </row>
    <row r="6997" spans="75:77" ht="12.75">
      <c r="BW6997"/>
      <c r="BX6997"/>
      <c r="BY6997"/>
    </row>
    <row r="6998" spans="75:77" ht="12.75">
      <c r="BW6998"/>
      <c r="BX6998"/>
      <c r="BY6998"/>
    </row>
    <row r="6999" spans="75:77" ht="12.75">
      <c r="BW6999"/>
      <c r="BX6999"/>
      <c r="BY6999"/>
    </row>
    <row r="7000" spans="75:77" ht="12.75">
      <c r="BW7000"/>
      <c r="BX7000"/>
      <c r="BY7000"/>
    </row>
    <row r="7001" spans="75:77" ht="12.75">
      <c r="BW7001"/>
      <c r="BX7001"/>
      <c r="BY7001"/>
    </row>
    <row r="7002" spans="75:77" ht="12.75">
      <c r="BW7002"/>
      <c r="BX7002"/>
      <c r="BY7002"/>
    </row>
    <row r="7003" spans="75:77" ht="12.75">
      <c r="BW7003"/>
      <c r="BX7003"/>
      <c r="BY7003"/>
    </row>
    <row r="7004" spans="75:77" ht="12.75">
      <c r="BW7004"/>
      <c r="BX7004"/>
      <c r="BY7004"/>
    </row>
    <row r="7005" spans="75:77" ht="12.75">
      <c r="BW7005"/>
      <c r="BX7005"/>
      <c r="BY7005"/>
    </row>
    <row r="7006" spans="75:77" ht="12.75">
      <c r="BW7006"/>
      <c r="BX7006"/>
      <c r="BY7006"/>
    </row>
    <row r="7007" spans="75:77" ht="12.75">
      <c r="BW7007"/>
      <c r="BX7007"/>
      <c r="BY7007"/>
    </row>
    <row r="7008" spans="75:77" ht="12.75">
      <c r="BW7008"/>
      <c r="BX7008"/>
      <c r="BY7008"/>
    </row>
    <row r="7009" spans="75:77" ht="12.75">
      <c r="BW7009"/>
      <c r="BX7009"/>
      <c r="BY7009"/>
    </row>
    <row r="7010" spans="75:77" ht="12.75">
      <c r="BW7010"/>
      <c r="BX7010"/>
      <c r="BY7010"/>
    </row>
    <row r="7011" spans="75:77" ht="12.75">
      <c r="BW7011"/>
      <c r="BX7011"/>
      <c r="BY7011"/>
    </row>
    <row r="7012" spans="75:77" ht="12.75">
      <c r="BW7012"/>
      <c r="BX7012"/>
      <c r="BY7012"/>
    </row>
    <row r="7013" spans="75:77" ht="12.75">
      <c r="BW7013"/>
      <c r="BX7013"/>
      <c r="BY7013"/>
    </row>
    <row r="7014" spans="75:77" ht="12.75">
      <c r="BW7014"/>
      <c r="BX7014"/>
      <c r="BY7014"/>
    </row>
    <row r="7015" spans="75:77" ht="12.75">
      <c r="BW7015"/>
      <c r="BX7015"/>
      <c r="BY7015"/>
    </row>
    <row r="7016" spans="75:77" ht="12.75">
      <c r="BW7016"/>
      <c r="BX7016"/>
      <c r="BY7016"/>
    </row>
    <row r="7017" spans="75:77" ht="12.75">
      <c r="BW7017"/>
      <c r="BX7017"/>
      <c r="BY7017"/>
    </row>
    <row r="7018" spans="75:77" ht="12.75">
      <c r="BW7018"/>
      <c r="BX7018"/>
      <c r="BY7018"/>
    </row>
    <row r="7019" spans="75:77" ht="12.75">
      <c r="BW7019"/>
      <c r="BX7019"/>
      <c r="BY7019"/>
    </row>
    <row r="7020" spans="75:77" ht="12.75">
      <c r="BW7020"/>
      <c r="BX7020"/>
      <c r="BY7020"/>
    </row>
    <row r="7021" spans="75:77" ht="12.75">
      <c r="BW7021"/>
      <c r="BX7021"/>
      <c r="BY7021"/>
    </row>
    <row r="7022" spans="75:77" ht="12.75">
      <c r="BW7022"/>
      <c r="BX7022"/>
      <c r="BY7022"/>
    </row>
    <row r="7023" spans="75:77" ht="12.75">
      <c r="BW7023"/>
      <c r="BX7023"/>
      <c r="BY7023"/>
    </row>
    <row r="7024" spans="75:77" ht="12.75">
      <c r="BW7024"/>
      <c r="BX7024"/>
      <c r="BY7024"/>
    </row>
    <row r="7025" spans="75:77" ht="12.75">
      <c r="BW7025"/>
      <c r="BX7025"/>
      <c r="BY7025"/>
    </row>
    <row r="7026" spans="75:77" ht="12.75">
      <c r="BW7026"/>
      <c r="BX7026"/>
      <c r="BY7026"/>
    </row>
    <row r="7027" spans="75:77" ht="12.75">
      <c r="BW7027"/>
      <c r="BX7027"/>
      <c r="BY7027"/>
    </row>
    <row r="7028" spans="75:77" ht="12.75">
      <c r="BW7028"/>
      <c r="BX7028"/>
      <c r="BY7028"/>
    </row>
    <row r="7029" spans="75:77" ht="12.75">
      <c r="BW7029"/>
      <c r="BX7029"/>
      <c r="BY7029"/>
    </row>
    <row r="7030" spans="75:77" ht="12.75">
      <c r="BW7030"/>
      <c r="BX7030"/>
      <c r="BY7030"/>
    </row>
    <row r="7031" spans="75:77" ht="12.75">
      <c r="BW7031"/>
      <c r="BX7031"/>
      <c r="BY7031"/>
    </row>
    <row r="7032" spans="75:77" ht="12.75">
      <c r="BW7032"/>
      <c r="BX7032"/>
      <c r="BY7032"/>
    </row>
    <row r="7033" spans="75:77" ht="12.75">
      <c r="BW7033"/>
      <c r="BX7033"/>
      <c r="BY7033"/>
    </row>
    <row r="7034" spans="75:77" ht="12.75">
      <c r="BW7034"/>
      <c r="BX7034"/>
      <c r="BY7034"/>
    </row>
    <row r="7035" spans="75:77" ht="12.75">
      <c r="BW7035"/>
      <c r="BX7035"/>
      <c r="BY7035"/>
    </row>
    <row r="7036" spans="75:77" ht="12.75">
      <c r="BW7036"/>
      <c r="BX7036"/>
      <c r="BY7036"/>
    </row>
    <row r="7037" spans="75:77" ht="12.75">
      <c r="BW7037"/>
      <c r="BX7037"/>
      <c r="BY7037"/>
    </row>
    <row r="7038" spans="75:77" ht="12.75">
      <c r="BW7038"/>
      <c r="BX7038"/>
      <c r="BY7038"/>
    </row>
    <row r="7039" spans="75:77" ht="12.75">
      <c r="BW7039"/>
      <c r="BX7039"/>
      <c r="BY7039"/>
    </row>
    <row r="7040" spans="75:77" ht="12.75">
      <c r="BW7040"/>
      <c r="BX7040"/>
      <c r="BY7040"/>
    </row>
    <row r="7041" spans="75:77" ht="12.75">
      <c r="BW7041"/>
      <c r="BX7041"/>
      <c r="BY7041"/>
    </row>
    <row r="7042" spans="75:77" ht="12.75">
      <c r="BW7042"/>
      <c r="BX7042"/>
      <c r="BY7042"/>
    </row>
    <row r="7043" spans="75:77" ht="12.75">
      <c r="BW7043"/>
      <c r="BX7043"/>
      <c r="BY7043"/>
    </row>
    <row r="7044" spans="75:77" ht="12.75">
      <c r="BW7044"/>
      <c r="BX7044"/>
      <c r="BY7044"/>
    </row>
    <row r="7045" spans="75:77" ht="12.75">
      <c r="BW7045"/>
      <c r="BX7045"/>
      <c r="BY7045"/>
    </row>
    <row r="7046" spans="75:77" ht="12.75">
      <c r="BW7046"/>
      <c r="BX7046"/>
      <c r="BY7046"/>
    </row>
    <row r="7047" spans="75:77" ht="12.75">
      <c r="BW7047"/>
      <c r="BX7047"/>
      <c r="BY7047"/>
    </row>
    <row r="7048" spans="75:77" ht="12.75">
      <c r="BW7048"/>
      <c r="BX7048"/>
      <c r="BY7048"/>
    </row>
    <row r="7049" spans="75:77" ht="12.75">
      <c r="BW7049"/>
      <c r="BX7049"/>
      <c r="BY7049"/>
    </row>
    <row r="7050" spans="75:77" ht="12.75">
      <c r="BW7050"/>
      <c r="BX7050"/>
      <c r="BY7050"/>
    </row>
    <row r="7051" spans="75:77" ht="12.75">
      <c r="BW7051"/>
      <c r="BX7051"/>
      <c r="BY7051"/>
    </row>
    <row r="7052" spans="75:77" ht="12.75">
      <c r="BW7052"/>
      <c r="BX7052"/>
      <c r="BY7052"/>
    </row>
    <row r="7053" spans="75:77" ht="12.75">
      <c r="BW7053"/>
      <c r="BX7053"/>
      <c r="BY7053"/>
    </row>
    <row r="7054" spans="75:77" ht="12.75">
      <c r="BW7054"/>
      <c r="BX7054"/>
      <c r="BY7054"/>
    </row>
    <row r="7055" spans="75:77" ht="12.75">
      <c r="BW7055"/>
      <c r="BX7055"/>
      <c r="BY7055"/>
    </row>
    <row r="7056" spans="75:77" ht="12.75">
      <c r="BW7056"/>
      <c r="BX7056"/>
      <c r="BY7056"/>
    </row>
    <row r="7057" spans="75:77" ht="12.75">
      <c r="BW7057"/>
      <c r="BX7057"/>
      <c r="BY7057"/>
    </row>
    <row r="7058" spans="75:77" ht="12.75">
      <c r="BW7058"/>
      <c r="BX7058"/>
      <c r="BY7058"/>
    </row>
    <row r="7059" spans="75:77" ht="12.75">
      <c r="BW7059"/>
      <c r="BX7059"/>
      <c r="BY7059"/>
    </row>
    <row r="7060" spans="75:77" ht="12.75">
      <c r="BW7060"/>
      <c r="BX7060"/>
      <c r="BY7060"/>
    </row>
    <row r="7061" spans="75:77" ht="12.75">
      <c r="BW7061"/>
      <c r="BX7061"/>
      <c r="BY7061"/>
    </row>
    <row r="7062" spans="75:77" ht="12.75">
      <c r="BW7062"/>
      <c r="BX7062"/>
      <c r="BY7062"/>
    </row>
    <row r="7063" spans="75:77" ht="12.75">
      <c r="BW7063"/>
      <c r="BX7063"/>
      <c r="BY7063"/>
    </row>
    <row r="7064" spans="75:77" ht="12.75">
      <c r="BW7064"/>
      <c r="BX7064"/>
      <c r="BY7064"/>
    </row>
    <row r="7065" spans="75:77" ht="12.75">
      <c r="BW7065"/>
      <c r="BX7065"/>
      <c r="BY7065"/>
    </row>
    <row r="7066" spans="75:77" ht="12.75">
      <c r="BW7066"/>
      <c r="BX7066"/>
      <c r="BY7066"/>
    </row>
    <row r="7067" spans="75:77" ht="12.75">
      <c r="BW7067"/>
      <c r="BX7067"/>
      <c r="BY7067"/>
    </row>
    <row r="7068" spans="75:77" ht="12.75">
      <c r="BW7068"/>
      <c r="BX7068"/>
      <c r="BY7068"/>
    </row>
    <row r="7069" spans="75:77" ht="12.75">
      <c r="BW7069"/>
      <c r="BX7069"/>
      <c r="BY7069"/>
    </row>
    <row r="7070" spans="75:77" ht="12.75">
      <c r="BW7070"/>
      <c r="BX7070"/>
      <c r="BY7070"/>
    </row>
    <row r="7071" spans="75:77" ht="12.75">
      <c r="BW7071"/>
      <c r="BX7071"/>
      <c r="BY7071"/>
    </row>
    <row r="7072" spans="75:77" ht="12.75">
      <c r="BW7072"/>
      <c r="BX7072"/>
      <c r="BY7072"/>
    </row>
    <row r="7073" spans="75:77" ht="12.75">
      <c r="BW7073"/>
      <c r="BX7073"/>
      <c r="BY7073"/>
    </row>
    <row r="7074" spans="75:77" ht="12.75">
      <c r="BW7074"/>
      <c r="BX7074"/>
      <c r="BY7074"/>
    </row>
    <row r="7075" spans="75:77" ht="12.75">
      <c r="BW7075"/>
      <c r="BX7075"/>
      <c r="BY7075"/>
    </row>
    <row r="7076" spans="75:77" ht="12.75">
      <c r="BW7076"/>
      <c r="BX7076"/>
      <c r="BY7076"/>
    </row>
    <row r="7077" spans="75:77" ht="12.75">
      <c r="BW7077"/>
      <c r="BX7077"/>
      <c r="BY7077"/>
    </row>
    <row r="7078" spans="75:77" ht="12.75">
      <c r="BW7078"/>
      <c r="BX7078"/>
      <c r="BY7078"/>
    </row>
    <row r="7079" spans="75:77" ht="12.75">
      <c r="BW7079"/>
      <c r="BX7079"/>
      <c r="BY7079"/>
    </row>
    <row r="7080" spans="75:77" ht="12.75">
      <c r="BW7080"/>
      <c r="BX7080"/>
      <c r="BY7080"/>
    </row>
    <row r="7081" spans="75:77" ht="12.75">
      <c r="BW7081"/>
      <c r="BX7081"/>
      <c r="BY7081"/>
    </row>
    <row r="7082" spans="75:77" ht="12.75">
      <c r="BW7082"/>
      <c r="BX7082"/>
      <c r="BY7082"/>
    </row>
    <row r="7083" spans="75:77" ht="12.75">
      <c r="BW7083"/>
      <c r="BX7083"/>
      <c r="BY7083"/>
    </row>
    <row r="7084" spans="75:77" ht="12.75">
      <c r="BW7084"/>
      <c r="BX7084"/>
      <c r="BY7084"/>
    </row>
    <row r="7085" spans="75:77" ht="12.75">
      <c r="BW7085"/>
      <c r="BX7085"/>
      <c r="BY7085"/>
    </row>
    <row r="7086" spans="75:77" ht="12.75">
      <c r="BW7086"/>
      <c r="BX7086"/>
      <c r="BY7086"/>
    </row>
    <row r="7087" spans="75:77" ht="12.75">
      <c r="BW7087"/>
      <c r="BX7087"/>
      <c r="BY7087"/>
    </row>
    <row r="7088" spans="75:77" ht="12.75">
      <c r="BW7088"/>
      <c r="BX7088"/>
      <c r="BY7088"/>
    </row>
    <row r="7089" spans="75:77" ht="12.75">
      <c r="BW7089"/>
      <c r="BX7089"/>
      <c r="BY7089"/>
    </row>
    <row r="7090" spans="75:77" ht="12.75">
      <c r="BW7090"/>
      <c r="BX7090"/>
      <c r="BY7090"/>
    </row>
    <row r="7091" spans="75:77" ht="12.75">
      <c r="BW7091"/>
      <c r="BX7091"/>
      <c r="BY7091"/>
    </row>
    <row r="7092" spans="75:77" ht="12.75">
      <c r="BW7092"/>
      <c r="BX7092"/>
      <c r="BY7092"/>
    </row>
    <row r="7093" spans="75:77" ht="12.75">
      <c r="BW7093"/>
      <c r="BX7093"/>
      <c r="BY7093"/>
    </row>
    <row r="7094" spans="75:77" ht="12.75">
      <c r="BW7094"/>
      <c r="BX7094"/>
      <c r="BY7094"/>
    </row>
    <row r="7095" spans="75:77" ht="12.75">
      <c r="BW7095"/>
      <c r="BX7095"/>
      <c r="BY7095"/>
    </row>
    <row r="7096" spans="75:77" ht="12.75">
      <c r="BW7096"/>
      <c r="BX7096"/>
      <c r="BY7096"/>
    </row>
    <row r="7097" spans="75:77" ht="12.75">
      <c r="BW7097"/>
      <c r="BX7097"/>
      <c r="BY7097"/>
    </row>
    <row r="7098" spans="75:77" ht="12.75">
      <c r="BW7098"/>
      <c r="BX7098"/>
      <c r="BY7098"/>
    </row>
    <row r="7099" spans="75:77" ht="12.75">
      <c r="BW7099"/>
      <c r="BX7099"/>
      <c r="BY7099"/>
    </row>
    <row r="7100" spans="75:77" ht="12.75">
      <c r="BW7100"/>
      <c r="BX7100"/>
      <c r="BY7100"/>
    </row>
    <row r="7101" spans="75:77" ht="12.75">
      <c r="BW7101"/>
      <c r="BX7101"/>
      <c r="BY7101"/>
    </row>
    <row r="7102" spans="75:77" ht="12.75">
      <c r="BW7102"/>
      <c r="BX7102"/>
      <c r="BY7102"/>
    </row>
    <row r="7103" spans="75:77" ht="12.75">
      <c r="BW7103"/>
      <c r="BX7103"/>
      <c r="BY7103"/>
    </row>
    <row r="7104" spans="75:77" ht="12.75">
      <c r="BW7104"/>
      <c r="BX7104"/>
      <c r="BY7104"/>
    </row>
    <row r="7105" spans="75:77" ht="12.75">
      <c r="BW7105"/>
      <c r="BX7105"/>
      <c r="BY7105"/>
    </row>
    <row r="7106" spans="75:77" ht="12.75">
      <c r="BW7106"/>
      <c r="BX7106"/>
      <c r="BY7106"/>
    </row>
    <row r="7107" spans="75:77" ht="12.75">
      <c r="BW7107"/>
      <c r="BX7107"/>
      <c r="BY7107"/>
    </row>
    <row r="7108" spans="75:77" ht="12.75">
      <c r="BW7108"/>
      <c r="BX7108"/>
      <c r="BY7108"/>
    </row>
    <row r="7109" spans="75:77" ht="12.75">
      <c r="BW7109"/>
      <c r="BX7109"/>
      <c r="BY7109"/>
    </row>
    <row r="7110" spans="75:77" ht="12.75">
      <c r="BW7110"/>
      <c r="BX7110"/>
      <c r="BY7110"/>
    </row>
    <row r="7111" spans="75:77" ht="12.75">
      <c r="BW7111"/>
      <c r="BX7111"/>
      <c r="BY7111"/>
    </row>
    <row r="7112" spans="75:77" ht="12.75">
      <c r="BW7112"/>
      <c r="BX7112"/>
      <c r="BY7112"/>
    </row>
    <row r="7113" spans="75:77" ht="12.75">
      <c r="BW7113"/>
      <c r="BX7113"/>
      <c r="BY7113"/>
    </row>
    <row r="7114" spans="75:77" ht="12.75">
      <c r="BW7114"/>
      <c r="BX7114"/>
      <c r="BY7114"/>
    </row>
    <row r="7115" spans="75:77" ht="12.75">
      <c r="BW7115"/>
      <c r="BX7115"/>
      <c r="BY7115"/>
    </row>
    <row r="7116" spans="75:77" ht="12.75">
      <c r="BW7116"/>
      <c r="BX7116"/>
      <c r="BY7116"/>
    </row>
    <row r="7117" spans="75:77" ht="12.75">
      <c r="BW7117"/>
      <c r="BX7117"/>
      <c r="BY7117"/>
    </row>
    <row r="7118" spans="75:77" ht="12.75">
      <c r="BW7118"/>
      <c r="BX7118"/>
      <c r="BY7118"/>
    </row>
    <row r="7119" spans="75:77" ht="12.75">
      <c r="BW7119"/>
      <c r="BX7119"/>
      <c r="BY7119"/>
    </row>
    <row r="7120" spans="75:77" ht="12.75">
      <c r="BW7120"/>
      <c r="BX7120"/>
      <c r="BY7120"/>
    </row>
    <row r="7121" spans="75:77" ht="12.75">
      <c r="BW7121"/>
      <c r="BX7121"/>
      <c r="BY7121"/>
    </row>
    <row r="7122" spans="75:77" ht="12.75">
      <c r="BW7122"/>
      <c r="BX7122"/>
      <c r="BY7122"/>
    </row>
    <row r="7123" spans="75:77" ht="12.75">
      <c r="BW7123"/>
      <c r="BX7123"/>
      <c r="BY7123"/>
    </row>
    <row r="7124" spans="75:77" ht="12.75">
      <c r="BW7124"/>
      <c r="BX7124"/>
      <c r="BY7124"/>
    </row>
    <row r="7125" spans="75:77" ht="12.75">
      <c r="BW7125"/>
      <c r="BX7125"/>
      <c r="BY7125"/>
    </row>
    <row r="7126" spans="75:77" ht="12.75">
      <c r="BW7126"/>
      <c r="BX7126"/>
      <c r="BY7126"/>
    </row>
    <row r="7127" spans="75:77" ht="12.75">
      <c r="BW7127"/>
      <c r="BX7127"/>
      <c r="BY7127"/>
    </row>
    <row r="7128" spans="75:77" ht="12.75">
      <c r="BW7128"/>
      <c r="BX7128"/>
      <c r="BY7128"/>
    </row>
    <row r="7129" spans="75:77" ht="12.75">
      <c r="BW7129"/>
      <c r="BX7129"/>
      <c r="BY7129"/>
    </row>
    <row r="7130" spans="75:77" ht="12.75">
      <c r="BW7130"/>
      <c r="BX7130"/>
      <c r="BY7130"/>
    </row>
    <row r="7131" spans="75:77" ht="12.75">
      <c r="BW7131"/>
      <c r="BX7131"/>
      <c r="BY7131"/>
    </row>
    <row r="7132" spans="75:77" ht="12.75">
      <c r="BW7132"/>
      <c r="BX7132"/>
      <c r="BY7132"/>
    </row>
    <row r="7133" spans="75:77" ht="12.75">
      <c r="BW7133"/>
      <c r="BX7133"/>
      <c r="BY7133"/>
    </row>
    <row r="7134" spans="75:77" ht="12.75">
      <c r="BW7134"/>
      <c r="BX7134"/>
      <c r="BY7134"/>
    </row>
    <row r="7135" spans="75:77" ht="12.75">
      <c r="BW7135"/>
      <c r="BX7135"/>
      <c r="BY7135"/>
    </row>
    <row r="7136" spans="75:77" ht="12.75">
      <c r="BW7136"/>
      <c r="BX7136"/>
      <c r="BY7136"/>
    </row>
    <row r="7137" spans="75:77" ht="12.75">
      <c r="BW7137"/>
      <c r="BX7137"/>
      <c r="BY7137"/>
    </row>
    <row r="7138" spans="75:77" ht="12.75">
      <c r="BW7138"/>
      <c r="BX7138"/>
      <c r="BY7138"/>
    </row>
    <row r="7139" spans="75:77" ht="12.75">
      <c r="BW7139"/>
      <c r="BX7139"/>
      <c r="BY7139"/>
    </row>
    <row r="7140" spans="75:77" ht="12.75">
      <c r="BW7140"/>
      <c r="BX7140"/>
      <c r="BY7140"/>
    </row>
    <row r="7141" spans="75:77" ht="12.75">
      <c r="BW7141"/>
      <c r="BX7141"/>
      <c r="BY7141"/>
    </row>
    <row r="7142" spans="75:77" ht="12.75">
      <c r="BW7142"/>
      <c r="BX7142"/>
      <c r="BY7142"/>
    </row>
    <row r="7143" spans="75:77" ht="12.75">
      <c r="BW7143"/>
      <c r="BX7143"/>
      <c r="BY7143"/>
    </row>
    <row r="7144" spans="75:77" ht="12.75">
      <c r="BW7144"/>
      <c r="BX7144"/>
      <c r="BY7144"/>
    </row>
    <row r="7145" spans="75:77" ht="12.75">
      <c r="BW7145"/>
      <c r="BX7145"/>
      <c r="BY7145"/>
    </row>
    <row r="7146" spans="75:77" ht="12.75">
      <c r="BW7146"/>
      <c r="BX7146"/>
      <c r="BY7146"/>
    </row>
    <row r="7147" spans="75:77" ht="12.75">
      <c r="BW7147"/>
      <c r="BX7147"/>
      <c r="BY7147"/>
    </row>
    <row r="7148" spans="75:77" ht="12.75">
      <c r="BW7148"/>
      <c r="BX7148"/>
      <c r="BY7148"/>
    </row>
    <row r="7149" spans="75:77" ht="12.75">
      <c r="BW7149"/>
      <c r="BX7149"/>
      <c r="BY7149"/>
    </row>
    <row r="7150" spans="75:77" ht="12.75">
      <c r="BW7150"/>
      <c r="BX7150"/>
      <c r="BY7150"/>
    </row>
    <row r="7151" spans="75:77" ht="12.75">
      <c r="BW7151"/>
      <c r="BX7151"/>
      <c r="BY7151"/>
    </row>
    <row r="7152" spans="75:77" ht="12.75">
      <c r="BW7152"/>
      <c r="BX7152"/>
      <c r="BY7152"/>
    </row>
    <row r="7153" spans="75:77" ht="12.75">
      <c r="BW7153"/>
      <c r="BX7153"/>
      <c r="BY7153"/>
    </row>
    <row r="7154" spans="75:77" ht="12.75">
      <c r="BW7154"/>
      <c r="BX7154"/>
      <c r="BY7154"/>
    </row>
    <row r="7155" spans="75:77" ht="12.75">
      <c r="BW7155"/>
      <c r="BX7155"/>
      <c r="BY7155"/>
    </row>
    <row r="7156" spans="75:77" ht="12.75">
      <c r="BW7156"/>
      <c r="BX7156"/>
      <c r="BY7156"/>
    </row>
    <row r="7157" spans="75:77" ht="12.75">
      <c r="BW7157"/>
      <c r="BX7157"/>
      <c r="BY7157"/>
    </row>
    <row r="7158" spans="75:77" ht="12.75">
      <c r="BW7158"/>
      <c r="BX7158"/>
      <c r="BY7158"/>
    </row>
    <row r="7159" spans="75:77" ht="12.75">
      <c r="BW7159"/>
      <c r="BX7159"/>
      <c r="BY7159"/>
    </row>
    <row r="7160" spans="75:77" ht="12.75">
      <c r="BW7160"/>
      <c r="BX7160"/>
      <c r="BY7160"/>
    </row>
    <row r="7161" spans="75:77" ht="12.75">
      <c r="BW7161"/>
      <c r="BX7161"/>
      <c r="BY7161"/>
    </row>
    <row r="7162" spans="75:77" ht="12.75">
      <c r="BW7162"/>
      <c r="BX7162"/>
      <c r="BY7162"/>
    </row>
    <row r="7163" spans="75:77" ht="12.75">
      <c r="BW7163"/>
      <c r="BX7163"/>
      <c r="BY7163"/>
    </row>
    <row r="7164" spans="75:77" ht="12.75">
      <c r="BW7164"/>
      <c r="BX7164"/>
      <c r="BY7164"/>
    </row>
    <row r="7165" spans="75:77" ht="12.75">
      <c r="BW7165"/>
      <c r="BX7165"/>
      <c r="BY7165"/>
    </row>
    <row r="7166" spans="75:77" ht="12.75">
      <c r="BW7166"/>
      <c r="BX7166"/>
      <c r="BY7166"/>
    </row>
    <row r="7167" spans="75:77" ht="12.75">
      <c r="BW7167"/>
      <c r="BX7167"/>
      <c r="BY7167"/>
    </row>
    <row r="7168" spans="75:77" ht="12.75">
      <c r="BW7168"/>
      <c r="BX7168"/>
      <c r="BY7168"/>
    </row>
    <row r="7169" spans="75:77" ht="12.75">
      <c r="BW7169"/>
      <c r="BX7169"/>
      <c r="BY7169"/>
    </row>
    <row r="7170" spans="75:77" ht="12.75">
      <c r="BW7170"/>
      <c r="BX7170"/>
      <c r="BY7170"/>
    </row>
    <row r="7171" spans="75:77" ht="12.75">
      <c r="BW7171"/>
      <c r="BX7171"/>
      <c r="BY7171"/>
    </row>
    <row r="7172" spans="75:77" ht="12.75">
      <c r="BW7172"/>
      <c r="BX7172"/>
      <c r="BY7172"/>
    </row>
    <row r="7173" spans="75:77" ht="12.75">
      <c r="BW7173"/>
      <c r="BX7173"/>
      <c r="BY7173"/>
    </row>
    <row r="7174" spans="75:77" ht="12.75">
      <c r="BW7174"/>
      <c r="BX7174"/>
      <c r="BY7174"/>
    </row>
    <row r="7175" spans="75:77" ht="12.75">
      <c r="BW7175"/>
      <c r="BX7175"/>
      <c r="BY7175"/>
    </row>
    <row r="7176" spans="75:77" ht="12.75">
      <c r="BW7176"/>
      <c r="BX7176"/>
      <c r="BY7176"/>
    </row>
    <row r="7177" spans="75:77" ht="12.75">
      <c r="BW7177"/>
      <c r="BX7177"/>
      <c r="BY7177"/>
    </row>
    <row r="7178" spans="75:77" ht="12.75">
      <c r="BW7178"/>
      <c r="BX7178"/>
      <c r="BY7178"/>
    </row>
    <row r="7179" spans="75:77" ht="12.75">
      <c r="BW7179"/>
      <c r="BX7179"/>
      <c r="BY7179"/>
    </row>
    <row r="7180" spans="75:77" ht="12.75">
      <c r="BW7180"/>
      <c r="BX7180"/>
      <c r="BY7180"/>
    </row>
    <row r="7181" spans="75:77" ht="12.75">
      <c r="BW7181"/>
      <c r="BX7181"/>
      <c r="BY7181"/>
    </row>
    <row r="7182" spans="75:77" ht="12.75">
      <c r="BW7182"/>
      <c r="BX7182"/>
      <c r="BY7182"/>
    </row>
    <row r="7183" spans="75:77" ht="12.75">
      <c r="BW7183"/>
      <c r="BX7183"/>
      <c r="BY7183"/>
    </row>
    <row r="7184" spans="75:77" ht="12.75">
      <c r="BW7184"/>
      <c r="BX7184"/>
      <c r="BY7184"/>
    </row>
    <row r="7185" spans="75:77" ht="12.75">
      <c r="BW7185"/>
      <c r="BX7185"/>
      <c r="BY7185"/>
    </row>
    <row r="7186" spans="75:77" ht="12.75">
      <c r="BW7186"/>
      <c r="BX7186"/>
      <c r="BY7186"/>
    </row>
    <row r="7187" spans="75:77" ht="12.75">
      <c r="BW7187"/>
      <c r="BX7187"/>
      <c r="BY7187"/>
    </row>
    <row r="7188" spans="75:77" ht="12.75">
      <c r="BW7188"/>
      <c r="BX7188"/>
      <c r="BY7188"/>
    </row>
    <row r="7189" spans="75:77" ht="12.75">
      <c r="BW7189"/>
      <c r="BX7189"/>
      <c r="BY7189"/>
    </row>
    <row r="7190" spans="75:77" ht="12.75">
      <c r="BW7190"/>
      <c r="BX7190"/>
      <c r="BY7190"/>
    </row>
    <row r="7191" spans="75:77" ht="12.75">
      <c r="BW7191"/>
      <c r="BX7191"/>
      <c r="BY7191"/>
    </row>
    <row r="7192" spans="75:77" ht="12.75">
      <c r="BW7192"/>
      <c r="BX7192"/>
      <c r="BY7192"/>
    </row>
    <row r="7193" spans="75:77" ht="12.75">
      <c r="BW7193"/>
      <c r="BX7193"/>
      <c r="BY7193"/>
    </row>
    <row r="7194" spans="75:77" ht="12.75">
      <c r="BW7194"/>
      <c r="BX7194"/>
      <c r="BY7194"/>
    </row>
    <row r="7195" spans="75:77" ht="12.75">
      <c r="BW7195"/>
      <c r="BX7195"/>
      <c r="BY7195"/>
    </row>
    <row r="7196" spans="75:77" ht="12.75">
      <c r="BW7196"/>
      <c r="BX7196"/>
      <c r="BY7196"/>
    </row>
    <row r="7197" spans="75:77" ht="12.75">
      <c r="BW7197"/>
      <c r="BX7197"/>
      <c r="BY7197"/>
    </row>
    <row r="7198" spans="75:77" ht="12.75">
      <c r="BW7198"/>
      <c r="BX7198"/>
      <c r="BY7198"/>
    </row>
    <row r="7199" spans="75:77" ht="12.75">
      <c r="BW7199"/>
      <c r="BX7199"/>
      <c r="BY7199"/>
    </row>
    <row r="7200" spans="75:77" ht="12.75">
      <c r="BW7200"/>
      <c r="BX7200"/>
      <c r="BY7200"/>
    </row>
    <row r="7201" spans="75:77" ht="12.75">
      <c r="BW7201"/>
      <c r="BX7201"/>
      <c r="BY7201"/>
    </row>
    <row r="7202" spans="75:77" ht="12.75">
      <c r="BW7202"/>
      <c r="BX7202"/>
      <c r="BY7202"/>
    </row>
    <row r="7203" spans="75:77" ht="12.75">
      <c r="BW7203"/>
      <c r="BX7203"/>
      <c r="BY7203"/>
    </row>
    <row r="7204" spans="75:77" ht="12.75">
      <c r="BW7204"/>
      <c r="BX7204"/>
      <c r="BY7204"/>
    </row>
    <row r="7205" spans="75:77" ht="12.75">
      <c r="BW7205"/>
      <c r="BX7205"/>
      <c r="BY7205"/>
    </row>
    <row r="7206" spans="75:77" ht="12.75">
      <c r="BW7206"/>
      <c r="BX7206"/>
      <c r="BY7206"/>
    </row>
    <row r="7207" spans="75:77" ht="12.75">
      <c r="BW7207"/>
      <c r="BX7207"/>
      <c r="BY7207"/>
    </row>
    <row r="7208" spans="75:77" ht="12.75">
      <c r="BW7208"/>
      <c r="BX7208"/>
      <c r="BY7208"/>
    </row>
    <row r="7209" spans="75:77" ht="12.75">
      <c r="BW7209"/>
      <c r="BX7209"/>
      <c r="BY7209"/>
    </row>
    <row r="7210" spans="75:77" ht="12.75">
      <c r="BW7210"/>
      <c r="BX7210"/>
      <c r="BY7210"/>
    </row>
    <row r="7211" spans="75:77" ht="12.75">
      <c r="BW7211"/>
      <c r="BX7211"/>
      <c r="BY7211"/>
    </row>
    <row r="7212" spans="75:77" ht="12.75">
      <c r="BW7212"/>
      <c r="BX7212"/>
      <c r="BY7212"/>
    </row>
    <row r="7213" spans="75:77" ht="12.75">
      <c r="BW7213"/>
      <c r="BX7213"/>
      <c r="BY7213"/>
    </row>
    <row r="7214" spans="75:77" ht="12.75">
      <c r="BW7214"/>
      <c r="BX7214"/>
      <c r="BY7214"/>
    </row>
    <row r="7215" spans="75:77" ht="12.75">
      <c r="BW7215"/>
      <c r="BX7215"/>
      <c r="BY7215"/>
    </row>
    <row r="7216" spans="75:77" ht="12.75">
      <c r="BW7216"/>
      <c r="BX7216"/>
      <c r="BY7216"/>
    </row>
    <row r="7217" spans="75:77" ht="12.75">
      <c r="BW7217"/>
      <c r="BX7217"/>
      <c r="BY7217"/>
    </row>
    <row r="7218" spans="75:77" ht="12.75">
      <c r="BW7218"/>
      <c r="BX7218"/>
      <c r="BY7218"/>
    </row>
    <row r="7219" spans="75:77" ht="12.75">
      <c r="BW7219"/>
      <c r="BX7219"/>
      <c r="BY7219"/>
    </row>
    <row r="7220" spans="75:77" ht="12.75">
      <c r="BW7220"/>
      <c r="BX7220"/>
      <c r="BY7220"/>
    </row>
    <row r="7221" spans="75:77" ht="12.75">
      <c r="BW7221"/>
      <c r="BX7221"/>
      <c r="BY7221"/>
    </row>
    <row r="7222" spans="75:77" ht="12.75">
      <c r="BW7222"/>
      <c r="BX7222"/>
      <c r="BY7222"/>
    </row>
    <row r="7223" spans="75:77" ht="12.75">
      <c r="BW7223"/>
      <c r="BX7223"/>
      <c r="BY7223"/>
    </row>
    <row r="7224" spans="75:77" ht="12.75">
      <c r="BW7224"/>
      <c r="BX7224"/>
      <c r="BY7224"/>
    </row>
    <row r="7225" spans="75:77" ht="12.75">
      <c r="BW7225"/>
      <c r="BX7225"/>
      <c r="BY7225"/>
    </row>
    <row r="7226" spans="75:77" ht="12.75">
      <c r="BW7226"/>
      <c r="BX7226"/>
      <c r="BY7226"/>
    </row>
    <row r="7227" spans="75:77" ht="12.75">
      <c r="BW7227"/>
      <c r="BX7227"/>
      <c r="BY7227"/>
    </row>
    <row r="7228" spans="75:77" ht="12.75">
      <c r="BW7228"/>
      <c r="BX7228"/>
      <c r="BY7228"/>
    </row>
    <row r="7229" spans="75:77" ht="12.75">
      <c r="BW7229"/>
      <c r="BX7229"/>
      <c r="BY7229"/>
    </row>
    <row r="7230" spans="75:77" ht="12.75">
      <c r="BW7230"/>
      <c r="BX7230"/>
      <c r="BY7230"/>
    </row>
    <row r="7231" spans="75:77" ht="12.75">
      <c r="BW7231"/>
      <c r="BX7231"/>
      <c r="BY7231"/>
    </row>
    <row r="7232" spans="75:77" ht="12.75">
      <c r="BW7232"/>
      <c r="BX7232"/>
      <c r="BY7232"/>
    </row>
    <row r="7233" spans="75:77" ht="12.75">
      <c r="BW7233"/>
      <c r="BX7233"/>
      <c r="BY7233"/>
    </row>
    <row r="7234" spans="75:77" ht="12.75">
      <c r="BW7234"/>
      <c r="BX7234"/>
      <c r="BY7234"/>
    </row>
    <row r="7235" spans="75:77" ht="12.75">
      <c r="BW7235"/>
      <c r="BX7235"/>
      <c r="BY7235"/>
    </row>
    <row r="7236" spans="75:77" ht="12.75">
      <c r="BW7236"/>
      <c r="BX7236"/>
      <c r="BY7236"/>
    </row>
    <row r="7237" spans="75:77" ht="12.75">
      <c r="BW7237"/>
      <c r="BX7237"/>
      <c r="BY7237"/>
    </row>
    <row r="7238" spans="75:77" ht="12.75">
      <c r="BW7238"/>
      <c r="BX7238"/>
      <c r="BY7238"/>
    </row>
    <row r="7239" spans="75:77" ht="12.75">
      <c r="BW7239"/>
      <c r="BX7239"/>
      <c r="BY7239"/>
    </row>
    <row r="7240" spans="75:77" ht="12.75">
      <c r="BW7240"/>
      <c r="BX7240"/>
      <c r="BY7240"/>
    </row>
    <row r="7241" spans="75:77" ht="12.75">
      <c r="BW7241"/>
      <c r="BX7241"/>
      <c r="BY7241"/>
    </row>
    <row r="7242" spans="75:77" ht="12.75">
      <c r="BW7242"/>
      <c r="BX7242"/>
      <c r="BY7242"/>
    </row>
    <row r="7243" spans="75:77" ht="12.75">
      <c r="BW7243"/>
      <c r="BX7243"/>
      <c r="BY7243"/>
    </row>
    <row r="7244" spans="75:77" ht="12.75">
      <c r="BW7244"/>
      <c r="BX7244"/>
      <c r="BY7244"/>
    </row>
    <row r="7245" spans="75:77" ht="12.75">
      <c r="BW7245"/>
      <c r="BX7245"/>
      <c r="BY7245"/>
    </row>
    <row r="7246" spans="75:77" ht="12.75">
      <c r="BW7246"/>
      <c r="BX7246"/>
      <c r="BY7246"/>
    </row>
    <row r="7247" spans="75:77" ht="12.75">
      <c r="BW7247"/>
      <c r="BX7247"/>
      <c r="BY7247"/>
    </row>
    <row r="7248" spans="75:77" ht="12.75">
      <c r="BW7248"/>
      <c r="BX7248"/>
      <c r="BY7248"/>
    </row>
    <row r="7249" spans="75:77" ht="12.75">
      <c r="BW7249"/>
      <c r="BX7249"/>
      <c r="BY7249"/>
    </row>
    <row r="7250" spans="75:77" ht="12.75">
      <c r="BW7250"/>
      <c r="BX7250"/>
      <c r="BY7250"/>
    </row>
    <row r="7251" spans="75:77" ht="12.75">
      <c r="BW7251"/>
      <c r="BX7251"/>
      <c r="BY7251"/>
    </row>
    <row r="7252" spans="75:77" ht="12.75">
      <c r="BW7252"/>
      <c r="BX7252"/>
      <c r="BY7252"/>
    </row>
    <row r="7253" spans="75:77" ht="12.75">
      <c r="BW7253"/>
      <c r="BX7253"/>
      <c r="BY7253"/>
    </row>
    <row r="7254" spans="75:77" ht="12.75">
      <c r="BW7254"/>
      <c r="BX7254"/>
      <c r="BY7254"/>
    </row>
    <row r="7255" spans="75:77" ht="12.75">
      <c r="BW7255"/>
      <c r="BX7255"/>
      <c r="BY7255"/>
    </row>
    <row r="7256" spans="75:77" ht="12.75">
      <c r="BW7256"/>
      <c r="BX7256"/>
      <c r="BY7256"/>
    </row>
    <row r="7257" spans="75:77" ht="12.75">
      <c r="BW7257"/>
      <c r="BX7257"/>
      <c r="BY7257"/>
    </row>
    <row r="7258" spans="75:77" ht="12.75">
      <c r="BW7258"/>
      <c r="BX7258"/>
      <c r="BY7258"/>
    </row>
    <row r="7259" spans="75:77" ht="12.75">
      <c r="BW7259"/>
      <c r="BX7259"/>
      <c r="BY7259"/>
    </row>
    <row r="7260" spans="75:77" ht="12.75">
      <c r="BW7260"/>
      <c r="BX7260"/>
      <c r="BY7260"/>
    </row>
    <row r="7261" spans="75:77" ht="12.75">
      <c r="BW7261"/>
      <c r="BX7261"/>
      <c r="BY7261"/>
    </row>
    <row r="7262" spans="75:77" ht="12.75">
      <c r="BW7262"/>
      <c r="BX7262"/>
      <c r="BY7262"/>
    </row>
    <row r="7263" spans="75:77" ht="12.75">
      <c r="BW7263"/>
      <c r="BX7263"/>
      <c r="BY7263"/>
    </row>
    <row r="7264" spans="75:77" ht="12.75">
      <c r="BW7264"/>
      <c r="BX7264"/>
      <c r="BY7264"/>
    </row>
    <row r="7265" spans="75:77" ht="12.75">
      <c r="BW7265"/>
      <c r="BX7265"/>
      <c r="BY7265"/>
    </row>
    <row r="7266" spans="75:77" ht="12.75">
      <c r="BW7266"/>
      <c r="BX7266"/>
      <c r="BY7266"/>
    </row>
    <row r="7267" spans="75:77" ht="12.75">
      <c r="BW7267"/>
      <c r="BX7267"/>
      <c r="BY7267"/>
    </row>
    <row r="7268" spans="75:77" ht="12.75">
      <c r="BW7268"/>
      <c r="BX7268"/>
      <c r="BY7268"/>
    </row>
    <row r="7269" spans="75:77" ht="12.75">
      <c r="BW7269"/>
      <c r="BX7269"/>
      <c r="BY7269"/>
    </row>
    <row r="7270" spans="75:77" ht="12.75">
      <c r="BW7270"/>
      <c r="BX7270"/>
      <c r="BY7270"/>
    </row>
    <row r="7271" spans="75:77" ht="12.75">
      <c r="BW7271"/>
      <c r="BX7271"/>
      <c r="BY7271"/>
    </row>
    <row r="7272" spans="75:77" ht="12.75">
      <c r="BW7272"/>
      <c r="BX7272"/>
      <c r="BY7272"/>
    </row>
    <row r="7273" spans="75:77" ht="12.75">
      <c r="BW7273"/>
      <c r="BX7273"/>
      <c r="BY7273"/>
    </row>
    <row r="7274" spans="75:77" ht="12.75">
      <c r="BW7274"/>
      <c r="BX7274"/>
      <c r="BY7274"/>
    </row>
    <row r="7275" spans="75:77" ht="12.75">
      <c r="BW7275"/>
      <c r="BX7275"/>
      <c r="BY7275"/>
    </row>
    <row r="7276" spans="75:77" ht="12.75">
      <c r="BW7276"/>
      <c r="BX7276"/>
      <c r="BY7276"/>
    </row>
    <row r="7277" spans="75:77" ht="12.75">
      <c r="BW7277"/>
      <c r="BX7277"/>
      <c r="BY7277"/>
    </row>
    <row r="7278" spans="75:77" ht="12.75">
      <c r="BW7278"/>
      <c r="BX7278"/>
      <c r="BY7278"/>
    </row>
    <row r="7279" spans="75:77" ht="12.75">
      <c r="BW7279"/>
      <c r="BX7279"/>
      <c r="BY7279"/>
    </row>
    <row r="7280" spans="75:77" ht="12.75">
      <c r="BW7280"/>
      <c r="BX7280"/>
      <c r="BY7280"/>
    </row>
    <row r="7281" spans="75:77" ht="12.75">
      <c r="BW7281"/>
      <c r="BX7281"/>
      <c r="BY7281"/>
    </row>
    <row r="7282" spans="75:77" ht="12.75">
      <c r="BW7282"/>
      <c r="BX7282"/>
      <c r="BY7282"/>
    </row>
    <row r="7283" spans="75:77" ht="12.75">
      <c r="BW7283"/>
      <c r="BX7283"/>
      <c r="BY7283"/>
    </row>
    <row r="7284" spans="75:77" ht="12.75">
      <c r="BW7284"/>
      <c r="BX7284"/>
      <c r="BY7284"/>
    </row>
    <row r="7285" spans="75:77" ht="12.75">
      <c r="BW7285"/>
      <c r="BX7285"/>
      <c r="BY7285"/>
    </row>
    <row r="7286" spans="75:77" ht="12.75">
      <c r="BW7286"/>
      <c r="BX7286"/>
      <c r="BY7286"/>
    </row>
    <row r="7287" spans="75:77" ht="12.75">
      <c r="BW7287"/>
      <c r="BX7287"/>
      <c r="BY7287"/>
    </row>
    <row r="7288" spans="75:77" ht="12.75">
      <c r="BW7288"/>
      <c r="BX7288"/>
      <c r="BY7288"/>
    </row>
    <row r="7289" spans="75:77" ht="12.75">
      <c r="BW7289"/>
      <c r="BX7289"/>
      <c r="BY7289"/>
    </row>
    <row r="7290" spans="75:77" ht="12.75">
      <c r="BW7290"/>
      <c r="BX7290"/>
      <c r="BY7290"/>
    </row>
    <row r="7291" spans="75:77" ht="12.75">
      <c r="BW7291"/>
      <c r="BX7291"/>
      <c r="BY7291"/>
    </row>
    <row r="7292" spans="75:77" ht="12.75">
      <c r="BW7292"/>
      <c r="BX7292"/>
      <c r="BY7292"/>
    </row>
    <row r="7293" spans="75:77" ht="12.75">
      <c r="BW7293"/>
      <c r="BX7293"/>
      <c r="BY7293"/>
    </row>
    <row r="7294" spans="75:77" ht="12.75">
      <c r="BW7294"/>
      <c r="BX7294"/>
      <c r="BY7294"/>
    </row>
    <row r="7295" spans="75:77" ht="12.75">
      <c r="BW7295"/>
      <c r="BX7295"/>
      <c r="BY7295"/>
    </row>
    <row r="7296" spans="75:77" ht="12.75">
      <c r="BW7296"/>
      <c r="BX7296"/>
      <c r="BY7296"/>
    </row>
    <row r="7297" spans="75:77" ht="12.75">
      <c r="BW7297"/>
      <c r="BX7297"/>
      <c r="BY7297"/>
    </row>
    <row r="7298" spans="75:77" ht="12.75">
      <c r="BW7298"/>
      <c r="BX7298"/>
      <c r="BY7298"/>
    </row>
    <row r="7299" spans="75:77" ht="12.75">
      <c r="BW7299"/>
      <c r="BX7299"/>
      <c r="BY7299"/>
    </row>
    <row r="7300" spans="75:77" ht="12.75">
      <c r="BW7300"/>
      <c r="BX7300"/>
      <c r="BY7300"/>
    </row>
    <row r="7301" spans="75:77" ht="12.75">
      <c r="BW7301"/>
      <c r="BX7301"/>
      <c r="BY7301"/>
    </row>
    <row r="7302" spans="75:77" ht="12.75">
      <c r="BW7302"/>
      <c r="BX7302"/>
      <c r="BY7302"/>
    </row>
    <row r="7303" spans="75:77" ht="12.75">
      <c r="BW7303"/>
      <c r="BX7303"/>
      <c r="BY7303"/>
    </row>
    <row r="7304" spans="75:77" ht="12.75">
      <c r="BW7304"/>
      <c r="BX7304"/>
      <c r="BY7304"/>
    </row>
    <row r="7305" spans="75:77" ht="12.75">
      <c r="BW7305"/>
      <c r="BX7305"/>
      <c r="BY7305"/>
    </row>
    <row r="7306" spans="75:77" ht="12.75">
      <c r="BW7306"/>
      <c r="BX7306"/>
      <c r="BY7306"/>
    </row>
    <row r="7307" spans="75:77" ht="12.75">
      <c r="BW7307"/>
      <c r="BX7307"/>
      <c r="BY7307"/>
    </row>
    <row r="7308" spans="75:77" ht="12.75">
      <c r="BW7308"/>
      <c r="BX7308"/>
      <c r="BY7308"/>
    </row>
    <row r="7309" spans="75:77" ht="12.75">
      <c r="BW7309"/>
      <c r="BX7309"/>
      <c r="BY7309"/>
    </row>
    <row r="7310" spans="75:77" ht="12.75">
      <c r="BW7310"/>
      <c r="BX7310"/>
      <c r="BY7310"/>
    </row>
    <row r="7311" spans="75:77" ht="12.75">
      <c r="BW7311"/>
      <c r="BX7311"/>
      <c r="BY7311"/>
    </row>
    <row r="7312" spans="75:77" ht="12.75">
      <c r="BW7312"/>
      <c r="BX7312"/>
      <c r="BY7312"/>
    </row>
    <row r="7313" spans="75:77" ht="12.75">
      <c r="BW7313"/>
      <c r="BX7313"/>
      <c r="BY7313"/>
    </row>
    <row r="7314" spans="75:77" ht="12.75">
      <c r="BW7314"/>
      <c r="BX7314"/>
      <c r="BY7314"/>
    </row>
    <row r="7315" spans="75:77" ht="12.75">
      <c r="BW7315"/>
      <c r="BX7315"/>
      <c r="BY7315"/>
    </row>
    <row r="7316" spans="75:77" ht="12.75">
      <c r="BW7316"/>
      <c r="BX7316"/>
      <c r="BY7316"/>
    </row>
    <row r="7317" spans="75:77" ht="12.75">
      <c r="BW7317"/>
      <c r="BX7317"/>
      <c r="BY7317"/>
    </row>
    <row r="7318" spans="75:77" ht="12.75">
      <c r="BW7318"/>
      <c r="BX7318"/>
      <c r="BY7318"/>
    </row>
    <row r="7319" spans="75:77" ht="12.75">
      <c r="BW7319"/>
      <c r="BX7319"/>
      <c r="BY7319"/>
    </row>
    <row r="7320" spans="75:77" ht="12.75">
      <c r="BW7320"/>
      <c r="BX7320"/>
      <c r="BY7320"/>
    </row>
    <row r="7321" spans="75:77" ht="12.75">
      <c r="BW7321"/>
      <c r="BX7321"/>
      <c r="BY7321"/>
    </row>
    <row r="7322" spans="75:77" ht="12.75">
      <c r="BW7322"/>
      <c r="BX7322"/>
      <c r="BY7322"/>
    </row>
    <row r="7323" spans="75:77" ht="12.75">
      <c r="BW7323"/>
      <c r="BX7323"/>
      <c r="BY7323"/>
    </row>
    <row r="7324" spans="75:77" ht="12.75">
      <c r="BW7324"/>
      <c r="BX7324"/>
      <c r="BY7324"/>
    </row>
    <row r="7325" spans="75:77" ht="12.75">
      <c r="BW7325"/>
      <c r="BX7325"/>
      <c r="BY7325"/>
    </row>
    <row r="7326" spans="75:77" ht="12.75">
      <c r="BW7326"/>
      <c r="BX7326"/>
      <c r="BY7326"/>
    </row>
    <row r="7327" spans="75:77" ht="12.75">
      <c r="BW7327"/>
      <c r="BX7327"/>
      <c r="BY7327"/>
    </row>
    <row r="7328" spans="75:77" ht="12.75">
      <c r="BW7328"/>
      <c r="BX7328"/>
      <c r="BY7328"/>
    </row>
    <row r="7329" spans="75:77" ht="12.75">
      <c r="BW7329"/>
      <c r="BX7329"/>
      <c r="BY7329"/>
    </row>
    <row r="7330" spans="75:77" ht="12.75">
      <c r="BW7330"/>
      <c r="BX7330"/>
      <c r="BY7330"/>
    </row>
    <row r="7331" spans="75:77" ht="12.75">
      <c r="BW7331"/>
      <c r="BX7331"/>
      <c r="BY7331"/>
    </row>
    <row r="7332" spans="75:77" ht="12.75">
      <c r="BW7332"/>
      <c r="BX7332"/>
      <c r="BY7332"/>
    </row>
    <row r="7333" spans="75:77" ht="12.75">
      <c r="BW7333"/>
      <c r="BX7333"/>
      <c r="BY7333"/>
    </row>
    <row r="7334" spans="75:77" ht="12.75">
      <c r="BW7334"/>
      <c r="BX7334"/>
      <c r="BY7334"/>
    </row>
    <row r="7335" spans="75:77" ht="12.75">
      <c r="BW7335"/>
      <c r="BX7335"/>
      <c r="BY7335"/>
    </row>
    <row r="7336" spans="75:77" ht="12.75">
      <c r="BW7336"/>
      <c r="BX7336"/>
      <c r="BY7336"/>
    </row>
    <row r="7337" spans="75:77" ht="12.75">
      <c r="BW7337"/>
      <c r="BX7337"/>
      <c r="BY7337"/>
    </row>
    <row r="7338" spans="75:77" ht="12.75">
      <c r="BW7338"/>
      <c r="BX7338"/>
      <c r="BY7338"/>
    </row>
    <row r="7339" spans="75:77" ht="12.75">
      <c r="BW7339"/>
      <c r="BX7339"/>
      <c r="BY7339"/>
    </row>
    <row r="7340" spans="75:77" ht="12.75">
      <c r="BW7340"/>
      <c r="BX7340"/>
      <c r="BY7340"/>
    </row>
    <row r="7341" spans="75:77" ht="12.75">
      <c r="BW7341"/>
      <c r="BX7341"/>
      <c r="BY7341"/>
    </row>
    <row r="7342" spans="75:77" ht="12.75">
      <c r="BW7342"/>
      <c r="BX7342"/>
      <c r="BY7342"/>
    </row>
    <row r="7343" spans="75:77" ht="12.75">
      <c r="BW7343"/>
      <c r="BX7343"/>
      <c r="BY7343"/>
    </row>
    <row r="7344" spans="75:77" ht="12.75">
      <c r="BW7344"/>
      <c r="BX7344"/>
      <c r="BY7344"/>
    </row>
    <row r="7345" spans="75:77" ht="12.75">
      <c r="BW7345"/>
      <c r="BX7345"/>
      <c r="BY7345"/>
    </row>
    <row r="7346" spans="75:77" ht="12.75">
      <c r="BW7346"/>
      <c r="BX7346"/>
      <c r="BY7346"/>
    </row>
    <row r="7347" spans="75:77" ht="12.75">
      <c r="BW7347"/>
      <c r="BX7347"/>
      <c r="BY7347"/>
    </row>
    <row r="7348" spans="75:77" ht="12.75">
      <c r="BW7348"/>
      <c r="BX7348"/>
      <c r="BY7348"/>
    </row>
    <row r="7349" spans="75:77" ht="12.75">
      <c r="BW7349"/>
      <c r="BX7349"/>
      <c r="BY7349"/>
    </row>
    <row r="7350" spans="75:77" ht="12.75">
      <c r="BW7350"/>
      <c r="BX7350"/>
      <c r="BY7350"/>
    </row>
    <row r="7351" spans="75:77" ht="12.75">
      <c r="BW7351"/>
      <c r="BX7351"/>
      <c r="BY7351"/>
    </row>
    <row r="7352" spans="75:77" ht="12.75">
      <c r="BW7352"/>
      <c r="BX7352"/>
      <c r="BY7352"/>
    </row>
    <row r="7353" spans="75:77" ht="12.75">
      <c r="BW7353"/>
      <c r="BX7353"/>
      <c r="BY7353"/>
    </row>
    <row r="7354" spans="75:77" ht="12.75">
      <c r="BW7354"/>
      <c r="BX7354"/>
      <c r="BY7354"/>
    </row>
    <row r="7355" spans="75:77" ht="12.75">
      <c r="BW7355"/>
      <c r="BX7355"/>
      <c r="BY7355"/>
    </row>
    <row r="7356" spans="75:77" ht="12.75">
      <c r="BW7356"/>
      <c r="BX7356"/>
      <c r="BY7356"/>
    </row>
    <row r="7357" spans="75:77" ht="12.75">
      <c r="BW7357"/>
      <c r="BX7357"/>
      <c r="BY7357"/>
    </row>
    <row r="7358" spans="75:77" ht="12.75">
      <c r="BW7358"/>
      <c r="BX7358"/>
      <c r="BY7358"/>
    </row>
    <row r="7359" spans="75:77" ht="12.75">
      <c r="BW7359"/>
      <c r="BX7359"/>
      <c r="BY7359"/>
    </row>
    <row r="7360" spans="75:77" ht="12.75">
      <c r="BW7360"/>
      <c r="BX7360"/>
      <c r="BY7360"/>
    </row>
    <row r="7361" spans="75:77" ht="12.75">
      <c r="BW7361"/>
      <c r="BX7361"/>
      <c r="BY7361"/>
    </row>
    <row r="7362" spans="75:77" ht="12.75">
      <c r="BW7362"/>
      <c r="BX7362"/>
      <c r="BY7362"/>
    </row>
    <row r="7363" spans="75:77" ht="12.75">
      <c r="BW7363"/>
      <c r="BX7363"/>
      <c r="BY7363"/>
    </row>
    <row r="7364" spans="75:77" ht="12.75">
      <c r="BW7364"/>
      <c r="BX7364"/>
      <c r="BY7364"/>
    </row>
    <row r="7365" spans="75:77" ht="12.75">
      <c r="BW7365"/>
      <c r="BX7365"/>
      <c r="BY7365"/>
    </row>
    <row r="7366" spans="75:77" ht="12.75">
      <c r="BW7366"/>
      <c r="BX7366"/>
      <c r="BY7366"/>
    </row>
    <row r="7367" spans="75:77" ht="12.75">
      <c r="BW7367"/>
      <c r="BX7367"/>
      <c r="BY7367"/>
    </row>
    <row r="7368" spans="75:77" ht="12.75">
      <c r="BW7368"/>
      <c r="BX7368"/>
      <c r="BY7368"/>
    </row>
    <row r="7369" spans="75:77" ht="12.75">
      <c r="BW7369"/>
      <c r="BX7369"/>
      <c r="BY7369"/>
    </row>
    <row r="7370" spans="75:77" ht="12.75">
      <c r="BW7370"/>
      <c r="BX7370"/>
      <c r="BY7370"/>
    </row>
    <row r="7371" spans="75:77" ht="12.75">
      <c r="BW7371"/>
      <c r="BX7371"/>
      <c r="BY7371"/>
    </row>
    <row r="7372" spans="75:77" ht="12.75">
      <c r="BW7372"/>
      <c r="BX7372"/>
      <c r="BY7372"/>
    </row>
    <row r="7373" spans="75:77" ht="12.75">
      <c r="BW7373"/>
      <c r="BX7373"/>
      <c r="BY7373"/>
    </row>
    <row r="7374" spans="75:77" ht="12.75">
      <c r="BW7374"/>
      <c r="BX7374"/>
      <c r="BY7374"/>
    </row>
    <row r="7375" spans="75:77" ht="12.75">
      <c r="BW7375"/>
      <c r="BX7375"/>
      <c r="BY7375"/>
    </row>
    <row r="7376" spans="75:77" ht="12.75">
      <c r="BW7376"/>
      <c r="BX7376"/>
      <c r="BY7376"/>
    </row>
    <row r="7377" spans="75:77" ht="12.75">
      <c r="BW7377"/>
      <c r="BX7377"/>
      <c r="BY7377"/>
    </row>
    <row r="7378" spans="75:77" ht="12.75">
      <c r="BW7378"/>
      <c r="BX7378"/>
      <c r="BY7378"/>
    </row>
    <row r="7379" spans="75:77" ht="12.75">
      <c r="BW7379"/>
      <c r="BX7379"/>
      <c r="BY7379"/>
    </row>
    <row r="7380" spans="75:77" ht="12.75">
      <c r="BW7380"/>
      <c r="BX7380"/>
      <c r="BY7380"/>
    </row>
    <row r="7381" spans="75:77" ht="12.75">
      <c r="BW7381"/>
      <c r="BX7381"/>
      <c r="BY7381"/>
    </row>
    <row r="7382" spans="75:77" ht="12.75">
      <c r="BW7382"/>
      <c r="BX7382"/>
      <c r="BY7382"/>
    </row>
    <row r="7383" spans="75:77" ht="12.75">
      <c r="BW7383"/>
      <c r="BX7383"/>
      <c r="BY7383"/>
    </row>
    <row r="7384" spans="75:77" ht="12.75">
      <c r="BW7384"/>
      <c r="BX7384"/>
      <c r="BY7384"/>
    </row>
    <row r="7385" spans="75:77" ht="12.75">
      <c r="BW7385"/>
      <c r="BX7385"/>
      <c r="BY7385"/>
    </row>
    <row r="7386" spans="75:77" ht="12.75">
      <c r="BW7386"/>
      <c r="BX7386"/>
      <c r="BY7386"/>
    </row>
    <row r="7387" spans="75:77" ht="12.75">
      <c r="BW7387"/>
      <c r="BX7387"/>
      <c r="BY7387"/>
    </row>
    <row r="7388" spans="75:77" ht="12.75">
      <c r="BW7388"/>
      <c r="BX7388"/>
      <c r="BY7388"/>
    </row>
    <row r="7389" spans="75:77" ht="12.75">
      <c r="BW7389"/>
      <c r="BX7389"/>
      <c r="BY7389"/>
    </row>
    <row r="7390" spans="75:77" ht="12.75">
      <c r="BW7390"/>
      <c r="BX7390"/>
      <c r="BY7390"/>
    </row>
    <row r="7391" spans="75:77" ht="12.75">
      <c r="BW7391"/>
      <c r="BX7391"/>
      <c r="BY7391"/>
    </row>
    <row r="7392" spans="75:77" ht="12.75">
      <c r="BW7392"/>
      <c r="BX7392"/>
      <c r="BY7392"/>
    </row>
    <row r="7393" spans="75:77" ht="12.75">
      <c r="BW7393"/>
      <c r="BX7393"/>
      <c r="BY7393"/>
    </row>
    <row r="7394" spans="75:77" ht="12.75">
      <c r="BW7394"/>
      <c r="BX7394"/>
      <c r="BY7394"/>
    </row>
    <row r="7395" spans="75:77" ht="12.75">
      <c r="BW7395"/>
      <c r="BX7395"/>
      <c r="BY7395"/>
    </row>
    <row r="7396" spans="75:77" ht="12.75">
      <c r="BW7396"/>
      <c r="BX7396"/>
      <c r="BY7396"/>
    </row>
    <row r="7397" spans="75:77" ht="12.75">
      <c r="BW7397"/>
      <c r="BX7397"/>
      <c r="BY7397"/>
    </row>
    <row r="7398" spans="75:77" ht="12.75">
      <c r="BW7398"/>
      <c r="BX7398"/>
      <c r="BY7398"/>
    </row>
    <row r="7399" spans="75:77" ht="12.75">
      <c r="BW7399"/>
      <c r="BX7399"/>
      <c r="BY7399"/>
    </row>
    <row r="7400" spans="75:77" ht="12.75">
      <c r="BW7400"/>
      <c r="BX7400"/>
      <c r="BY7400"/>
    </row>
    <row r="7401" spans="75:77" ht="12.75">
      <c r="BW7401"/>
      <c r="BX7401"/>
      <c r="BY7401"/>
    </row>
    <row r="7402" spans="75:77" ht="12.75">
      <c r="BW7402"/>
      <c r="BX7402"/>
      <c r="BY7402"/>
    </row>
    <row r="7403" spans="75:77" ht="12.75">
      <c r="BW7403"/>
      <c r="BX7403"/>
      <c r="BY7403"/>
    </row>
    <row r="7404" spans="75:77" ht="12.75">
      <c r="BW7404"/>
      <c r="BX7404"/>
      <c r="BY7404"/>
    </row>
    <row r="7405" spans="75:77" ht="12.75">
      <c r="BW7405"/>
      <c r="BX7405"/>
      <c r="BY7405"/>
    </row>
    <row r="7406" spans="75:77" ht="12.75">
      <c r="BW7406"/>
      <c r="BX7406"/>
      <c r="BY7406"/>
    </row>
    <row r="7407" spans="75:77" ht="12.75">
      <c r="BW7407"/>
      <c r="BX7407"/>
      <c r="BY7407"/>
    </row>
    <row r="7408" spans="75:77" ht="12.75">
      <c r="BW7408"/>
      <c r="BX7408"/>
      <c r="BY7408"/>
    </row>
    <row r="7409" spans="75:77" ht="12.75">
      <c r="BW7409"/>
      <c r="BX7409"/>
      <c r="BY7409"/>
    </row>
    <row r="7410" spans="75:77" ht="12.75">
      <c r="BW7410"/>
      <c r="BX7410"/>
      <c r="BY7410"/>
    </row>
    <row r="7411" spans="75:77" ht="12.75">
      <c r="BW7411"/>
      <c r="BX7411"/>
      <c r="BY7411"/>
    </row>
    <row r="7412" spans="75:77" ht="12.75">
      <c r="BW7412"/>
      <c r="BX7412"/>
      <c r="BY7412"/>
    </row>
    <row r="7413" spans="75:77" ht="12.75">
      <c r="BW7413"/>
      <c r="BX7413"/>
      <c r="BY7413"/>
    </row>
    <row r="7414" spans="75:77" ht="12.75">
      <c r="BW7414"/>
      <c r="BX7414"/>
      <c r="BY7414"/>
    </row>
    <row r="7415" spans="75:77" ht="12.75">
      <c r="BW7415"/>
      <c r="BX7415"/>
      <c r="BY7415"/>
    </row>
    <row r="7416" spans="75:77" ht="12.75">
      <c r="BW7416"/>
      <c r="BX7416"/>
      <c r="BY7416"/>
    </row>
    <row r="7417" spans="75:77" ht="12.75">
      <c r="BW7417"/>
      <c r="BX7417"/>
      <c r="BY7417"/>
    </row>
    <row r="7418" spans="75:77" ht="12.75">
      <c r="BW7418"/>
      <c r="BX7418"/>
      <c r="BY7418"/>
    </row>
    <row r="7419" spans="75:77" ht="12.75">
      <c r="BW7419"/>
      <c r="BX7419"/>
      <c r="BY7419"/>
    </row>
    <row r="7420" spans="75:77" ht="12.75">
      <c r="BW7420"/>
      <c r="BX7420"/>
      <c r="BY7420"/>
    </row>
    <row r="7421" spans="75:77" ht="12.75">
      <c r="BW7421"/>
      <c r="BX7421"/>
      <c r="BY7421"/>
    </row>
    <row r="7422" spans="75:77" ht="12.75">
      <c r="BW7422"/>
      <c r="BX7422"/>
      <c r="BY7422"/>
    </row>
    <row r="7423" spans="75:77" ht="12.75">
      <c r="BW7423"/>
      <c r="BX7423"/>
      <c r="BY7423"/>
    </row>
    <row r="7424" spans="75:77" ht="12.75">
      <c r="BW7424"/>
      <c r="BX7424"/>
      <c r="BY7424"/>
    </row>
    <row r="7425" spans="75:77" ht="12.75">
      <c r="BW7425"/>
      <c r="BX7425"/>
      <c r="BY7425"/>
    </row>
    <row r="7426" spans="75:77" ht="12.75">
      <c r="BW7426"/>
      <c r="BX7426"/>
      <c r="BY7426"/>
    </row>
    <row r="7427" spans="75:77" ht="12.75">
      <c r="BW7427"/>
      <c r="BX7427"/>
      <c r="BY7427"/>
    </row>
    <row r="7428" spans="75:77" ht="12.75">
      <c r="BW7428"/>
      <c r="BX7428"/>
      <c r="BY7428"/>
    </row>
    <row r="7429" spans="75:77" ht="12.75">
      <c r="BW7429"/>
      <c r="BX7429"/>
      <c r="BY7429"/>
    </row>
    <row r="7430" spans="75:77" ht="12.75">
      <c r="BW7430"/>
      <c r="BX7430"/>
      <c r="BY7430"/>
    </row>
    <row r="7431" spans="75:77" ht="12.75">
      <c r="BW7431"/>
      <c r="BX7431"/>
      <c r="BY7431"/>
    </row>
    <row r="7432" spans="75:77" ht="12.75">
      <c r="BW7432"/>
      <c r="BX7432"/>
      <c r="BY7432"/>
    </row>
    <row r="7433" spans="75:77" ht="12.75">
      <c r="BW7433"/>
      <c r="BX7433"/>
      <c r="BY7433"/>
    </row>
    <row r="7434" spans="75:77" ht="12.75">
      <c r="BW7434"/>
      <c r="BX7434"/>
      <c r="BY7434"/>
    </row>
    <row r="7435" spans="75:77" ht="12.75">
      <c r="BW7435"/>
      <c r="BX7435"/>
      <c r="BY7435"/>
    </row>
    <row r="7436" spans="75:77" ht="12.75">
      <c r="BW7436"/>
      <c r="BX7436"/>
      <c r="BY7436"/>
    </row>
    <row r="7437" spans="75:77" ht="12.75">
      <c r="BW7437"/>
      <c r="BX7437"/>
      <c r="BY7437"/>
    </row>
    <row r="7438" spans="75:77" ht="12.75">
      <c r="BW7438"/>
      <c r="BX7438"/>
      <c r="BY7438"/>
    </row>
    <row r="7439" spans="75:77" ht="12.75">
      <c r="BW7439"/>
      <c r="BX7439"/>
      <c r="BY7439"/>
    </row>
    <row r="7440" spans="75:77" ht="12.75">
      <c r="BW7440"/>
      <c r="BX7440"/>
      <c r="BY7440"/>
    </row>
    <row r="7441" spans="75:77" ht="12.75">
      <c r="BW7441"/>
      <c r="BX7441"/>
      <c r="BY7441"/>
    </row>
    <row r="7442" spans="75:77" ht="12.75">
      <c r="BW7442"/>
      <c r="BX7442"/>
      <c r="BY7442"/>
    </row>
    <row r="7443" spans="75:77" ht="12.75">
      <c r="BW7443"/>
      <c r="BX7443"/>
      <c r="BY7443"/>
    </row>
    <row r="7444" spans="75:77" ht="12.75">
      <c r="BW7444"/>
      <c r="BX7444"/>
      <c r="BY7444"/>
    </row>
    <row r="7445" spans="75:77" ht="12.75">
      <c r="BW7445"/>
      <c r="BX7445"/>
      <c r="BY7445"/>
    </row>
    <row r="7446" spans="75:77" ht="12.75">
      <c r="BW7446"/>
      <c r="BX7446"/>
      <c r="BY7446"/>
    </row>
    <row r="7447" spans="75:77" ht="12.75">
      <c r="BW7447"/>
      <c r="BX7447"/>
      <c r="BY7447"/>
    </row>
    <row r="7448" spans="75:77" ht="12.75">
      <c r="BW7448"/>
      <c r="BX7448"/>
      <c r="BY7448"/>
    </row>
    <row r="7449" spans="75:77" ht="12.75">
      <c r="BW7449"/>
      <c r="BX7449"/>
      <c r="BY7449"/>
    </row>
    <row r="7450" spans="75:77" ht="12.75">
      <c r="BW7450"/>
      <c r="BX7450"/>
      <c r="BY7450"/>
    </row>
    <row r="7451" spans="75:77" ht="12.75">
      <c r="BW7451"/>
      <c r="BX7451"/>
      <c r="BY7451"/>
    </row>
    <row r="7452" spans="75:77" ht="12.75">
      <c r="BW7452"/>
      <c r="BX7452"/>
      <c r="BY7452"/>
    </row>
    <row r="7453" spans="75:77" ht="12.75">
      <c r="BW7453"/>
      <c r="BX7453"/>
      <c r="BY7453"/>
    </row>
    <row r="7454" spans="75:77" ht="12.75">
      <c r="BW7454"/>
      <c r="BX7454"/>
      <c r="BY7454"/>
    </row>
    <row r="7455" spans="75:77" ht="12.75">
      <c r="BW7455"/>
      <c r="BX7455"/>
      <c r="BY7455"/>
    </row>
    <row r="7456" spans="75:77" ht="12.75">
      <c r="BW7456"/>
      <c r="BX7456"/>
      <c r="BY7456"/>
    </row>
    <row r="7457" spans="75:77" ht="12.75">
      <c r="BW7457"/>
      <c r="BX7457"/>
      <c r="BY7457"/>
    </row>
    <row r="7458" spans="75:77" ht="12.75">
      <c r="BW7458"/>
      <c r="BX7458"/>
      <c r="BY7458"/>
    </row>
    <row r="7459" spans="75:77" ht="12.75">
      <c r="BW7459"/>
      <c r="BX7459"/>
      <c r="BY7459"/>
    </row>
    <row r="7460" spans="75:77" ht="12.75">
      <c r="BW7460"/>
      <c r="BX7460"/>
      <c r="BY7460"/>
    </row>
    <row r="7461" spans="75:77" ht="12.75">
      <c r="BW7461"/>
      <c r="BX7461"/>
      <c r="BY7461"/>
    </row>
    <row r="7462" spans="75:77" ht="12.75">
      <c r="BW7462"/>
      <c r="BX7462"/>
      <c r="BY7462"/>
    </row>
    <row r="7463" spans="75:77" ht="12.75">
      <c r="BW7463"/>
      <c r="BX7463"/>
      <c r="BY7463"/>
    </row>
    <row r="7464" spans="75:77" ht="12.75">
      <c r="BW7464"/>
      <c r="BX7464"/>
      <c r="BY7464"/>
    </row>
    <row r="7465" spans="75:77" ht="12.75">
      <c r="BW7465"/>
      <c r="BX7465"/>
      <c r="BY7465"/>
    </row>
    <row r="7466" spans="75:77" ht="12.75">
      <c r="BW7466"/>
      <c r="BX7466"/>
      <c r="BY7466"/>
    </row>
    <row r="7467" spans="75:77" ht="12.75">
      <c r="BW7467"/>
      <c r="BX7467"/>
      <c r="BY7467"/>
    </row>
    <row r="7468" spans="75:77" ht="12.75">
      <c r="BW7468"/>
      <c r="BX7468"/>
      <c r="BY7468"/>
    </row>
    <row r="7469" spans="75:77" ht="12.75">
      <c r="BW7469"/>
      <c r="BX7469"/>
      <c r="BY7469"/>
    </row>
    <row r="7470" spans="75:77" ht="12.75">
      <c r="BW7470"/>
      <c r="BX7470"/>
      <c r="BY7470"/>
    </row>
    <row r="7471" spans="75:77" ht="12.75">
      <c r="BW7471"/>
      <c r="BX7471"/>
      <c r="BY7471"/>
    </row>
    <row r="7472" spans="75:77" ht="12.75">
      <c r="BW7472"/>
      <c r="BX7472"/>
      <c r="BY7472"/>
    </row>
    <row r="7473" spans="75:77" ht="12.75">
      <c r="BW7473"/>
      <c r="BX7473"/>
      <c r="BY7473"/>
    </row>
    <row r="7474" spans="75:77" ht="12.75">
      <c r="BW7474"/>
      <c r="BX7474"/>
      <c r="BY7474"/>
    </row>
    <row r="7475" spans="75:77" ht="12.75">
      <c r="BW7475"/>
      <c r="BX7475"/>
      <c r="BY7475"/>
    </row>
    <row r="7476" spans="75:77" ht="12.75">
      <c r="BW7476"/>
      <c r="BX7476"/>
      <c r="BY7476"/>
    </row>
    <row r="7477" spans="75:77" ht="12.75">
      <c r="BW7477"/>
      <c r="BX7477"/>
      <c r="BY7477"/>
    </row>
    <row r="7478" spans="75:77" ht="12.75">
      <c r="BW7478"/>
      <c r="BX7478"/>
      <c r="BY7478"/>
    </row>
    <row r="7479" spans="75:77" ht="12.75">
      <c r="BW7479"/>
      <c r="BX7479"/>
      <c r="BY7479"/>
    </row>
    <row r="7480" spans="75:77" ht="12.75">
      <c r="BW7480"/>
      <c r="BX7480"/>
      <c r="BY7480"/>
    </row>
    <row r="7481" spans="75:77" ht="12.75">
      <c r="BW7481"/>
      <c r="BX7481"/>
      <c r="BY7481"/>
    </row>
    <row r="7482" spans="75:77" ht="12.75">
      <c r="BW7482"/>
      <c r="BX7482"/>
      <c r="BY7482"/>
    </row>
    <row r="7483" spans="75:77" ht="12.75">
      <c r="BW7483"/>
      <c r="BX7483"/>
      <c r="BY7483"/>
    </row>
    <row r="7484" spans="75:77" ht="12.75">
      <c r="BW7484"/>
      <c r="BX7484"/>
      <c r="BY7484"/>
    </row>
    <row r="7485" spans="75:77" ht="12.75">
      <c r="BW7485"/>
      <c r="BX7485"/>
      <c r="BY7485"/>
    </row>
    <row r="7486" spans="75:77" ht="12.75">
      <c r="BW7486"/>
      <c r="BX7486"/>
      <c r="BY7486"/>
    </row>
    <row r="7487" spans="75:77" ht="12.75">
      <c r="BW7487"/>
      <c r="BX7487"/>
      <c r="BY7487"/>
    </row>
    <row r="7488" spans="75:77" ht="12.75">
      <c r="BW7488"/>
      <c r="BX7488"/>
      <c r="BY7488"/>
    </row>
    <row r="7489" spans="75:77" ht="12.75">
      <c r="BW7489"/>
      <c r="BX7489"/>
      <c r="BY7489"/>
    </row>
    <row r="7490" spans="75:77" ht="12.75">
      <c r="BW7490"/>
      <c r="BX7490"/>
      <c r="BY7490"/>
    </row>
    <row r="7491" spans="75:77" ht="12.75">
      <c r="BW7491"/>
      <c r="BX7491"/>
      <c r="BY7491"/>
    </row>
    <row r="7492" spans="75:77" ht="12.75">
      <c r="BW7492"/>
      <c r="BX7492"/>
      <c r="BY7492"/>
    </row>
    <row r="7493" spans="75:77" ht="12.75">
      <c r="BW7493"/>
      <c r="BX7493"/>
      <c r="BY7493"/>
    </row>
    <row r="7494" spans="75:77" ht="12.75">
      <c r="BW7494"/>
      <c r="BX7494"/>
      <c r="BY7494"/>
    </row>
    <row r="7495" spans="75:77" ht="12.75">
      <c r="BW7495"/>
      <c r="BX7495"/>
      <c r="BY7495"/>
    </row>
    <row r="7496" spans="75:77" ht="12.75">
      <c r="BW7496"/>
      <c r="BX7496"/>
      <c r="BY7496"/>
    </row>
    <row r="7497" spans="75:77" ht="12.75">
      <c r="BW7497"/>
      <c r="BX7497"/>
      <c r="BY7497"/>
    </row>
    <row r="7498" spans="75:77" ht="12.75">
      <c r="BW7498"/>
      <c r="BX7498"/>
      <c r="BY7498"/>
    </row>
    <row r="7499" spans="75:77" ht="12.75">
      <c r="BW7499"/>
      <c r="BX7499"/>
      <c r="BY7499"/>
    </row>
    <row r="7500" spans="75:77" ht="12.75">
      <c r="BW7500"/>
      <c r="BX7500"/>
      <c r="BY7500"/>
    </row>
    <row r="7501" spans="75:77" ht="12.75">
      <c r="BW7501"/>
      <c r="BX7501"/>
      <c r="BY7501"/>
    </row>
    <row r="7502" spans="75:77" ht="12.75">
      <c r="BW7502"/>
      <c r="BX7502"/>
      <c r="BY7502"/>
    </row>
    <row r="7503" spans="75:77" ht="12.75">
      <c r="BW7503"/>
      <c r="BX7503"/>
      <c r="BY7503"/>
    </row>
    <row r="7504" spans="75:77" ht="12.75">
      <c r="BW7504"/>
      <c r="BX7504"/>
      <c r="BY7504"/>
    </row>
    <row r="7505" spans="75:77" ht="12.75">
      <c r="BW7505"/>
      <c r="BX7505"/>
      <c r="BY7505"/>
    </row>
    <row r="7506" spans="75:77" ht="12.75">
      <c r="BW7506"/>
      <c r="BX7506"/>
      <c r="BY7506"/>
    </row>
    <row r="7507" spans="75:77" ht="12.75">
      <c r="BW7507"/>
      <c r="BX7507"/>
      <c r="BY7507"/>
    </row>
    <row r="7508" spans="75:77" ht="12.75">
      <c r="BW7508"/>
      <c r="BX7508"/>
      <c r="BY7508"/>
    </row>
    <row r="7509" spans="75:77" ht="12.75">
      <c r="BW7509"/>
      <c r="BX7509"/>
      <c r="BY7509"/>
    </row>
    <row r="7510" spans="75:77" ht="12.75">
      <c r="BW7510"/>
      <c r="BX7510"/>
      <c r="BY7510"/>
    </row>
    <row r="7511" spans="75:77" ht="12.75">
      <c r="BW7511"/>
      <c r="BX7511"/>
      <c r="BY7511"/>
    </row>
    <row r="7512" spans="75:77" ht="12.75">
      <c r="BW7512"/>
      <c r="BX7512"/>
      <c r="BY7512"/>
    </row>
    <row r="7513" spans="75:77" ht="12.75">
      <c r="BW7513"/>
      <c r="BX7513"/>
      <c r="BY7513"/>
    </row>
    <row r="7514" spans="75:77" ht="12.75">
      <c r="BW7514"/>
      <c r="BX7514"/>
      <c r="BY7514"/>
    </row>
    <row r="7515" spans="75:77" ht="12.75">
      <c r="BW7515"/>
      <c r="BX7515"/>
      <c r="BY7515"/>
    </row>
    <row r="7516" spans="75:77" ht="12.75">
      <c r="BW7516"/>
      <c r="BX7516"/>
      <c r="BY7516"/>
    </row>
    <row r="7517" spans="75:77" ht="12.75">
      <c r="BW7517"/>
      <c r="BX7517"/>
      <c r="BY7517"/>
    </row>
    <row r="7518" spans="75:77" ht="12.75">
      <c r="BW7518"/>
      <c r="BX7518"/>
      <c r="BY7518"/>
    </row>
    <row r="7519" spans="75:77" ht="12.75">
      <c r="BW7519"/>
      <c r="BX7519"/>
      <c r="BY7519"/>
    </row>
    <row r="7520" spans="75:77" ht="12.75">
      <c r="BW7520"/>
      <c r="BX7520"/>
      <c r="BY7520"/>
    </row>
    <row r="7521" spans="75:77" ht="12.75">
      <c r="BW7521"/>
      <c r="BX7521"/>
      <c r="BY7521"/>
    </row>
    <row r="7522" spans="75:77" ht="12.75">
      <c r="BW7522"/>
      <c r="BX7522"/>
      <c r="BY7522"/>
    </row>
    <row r="7523" spans="75:77" ht="12.75">
      <c r="BW7523"/>
      <c r="BX7523"/>
      <c r="BY7523"/>
    </row>
    <row r="7524" spans="75:77" ht="12.75">
      <c r="BW7524"/>
      <c r="BX7524"/>
      <c r="BY7524"/>
    </row>
    <row r="7525" spans="75:77" ht="12.75">
      <c r="BW7525"/>
      <c r="BX7525"/>
      <c r="BY7525"/>
    </row>
    <row r="7526" spans="75:77" ht="12.75">
      <c r="BW7526"/>
      <c r="BX7526"/>
      <c r="BY7526"/>
    </row>
    <row r="7527" spans="75:77" ht="12.75">
      <c r="BW7527"/>
      <c r="BX7527"/>
      <c r="BY7527"/>
    </row>
    <row r="7528" spans="75:77" ht="12.75">
      <c r="BW7528"/>
      <c r="BX7528"/>
      <c r="BY7528"/>
    </row>
    <row r="7529" spans="75:77" ht="12.75">
      <c r="BW7529"/>
      <c r="BX7529"/>
      <c r="BY7529"/>
    </row>
    <row r="7530" spans="75:77" ht="12.75">
      <c r="BW7530"/>
      <c r="BX7530"/>
      <c r="BY7530"/>
    </row>
    <row r="7531" spans="75:77" ht="12.75">
      <c r="BW7531"/>
      <c r="BX7531"/>
      <c r="BY7531"/>
    </row>
    <row r="7532" spans="75:77" ht="12.75">
      <c r="BW7532"/>
      <c r="BX7532"/>
      <c r="BY7532"/>
    </row>
    <row r="7533" spans="75:77" ht="12.75">
      <c r="BW7533"/>
      <c r="BX7533"/>
      <c r="BY7533"/>
    </row>
    <row r="7534" spans="75:77" ht="12.75">
      <c r="BW7534"/>
      <c r="BX7534"/>
      <c r="BY7534"/>
    </row>
    <row r="7535" spans="75:77" ht="12.75">
      <c r="BW7535"/>
      <c r="BX7535"/>
      <c r="BY7535"/>
    </row>
    <row r="7536" spans="75:77" ht="12.75">
      <c r="BW7536"/>
      <c r="BX7536"/>
      <c r="BY7536"/>
    </row>
    <row r="7537" spans="75:77" ht="12.75">
      <c r="BW7537"/>
      <c r="BX7537"/>
      <c r="BY7537"/>
    </row>
    <row r="7538" spans="75:77" ht="12.75">
      <c r="BW7538"/>
      <c r="BX7538"/>
      <c r="BY7538"/>
    </row>
    <row r="7539" spans="75:77" ht="12.75">
      <c r="BW7539"/>
      <c r="BX7539"/>
      <c r="BY7539"/>
    </row>
    <row r="7540" spans="75:77" ht="12.75">
      <c r="BW7540"/>
      <c r="BX7540"/>
      <c r="BY7540"/>
    </row>
    <row r="7541" spans="75:77" ht="12.75">
      <c r="BW7541"/>
      <c r="BX7541"/>
      <c r="BY7541"/>
    </row>
    <row r="7542" spans="75:77" ht="12.75">
      <c r="BW7542"/>
      <c r="BX7542"/>
      <c r="BY7542"/>
    </row>
    <row r="7543" spans="75:77" ht="12.75">
      <c r="BW7543"/>
      <c r="BX7543"/>
      <c r="BY7543"/>
    </row>
    <row r="7544" spans="75:77" ht="12.75">
      <c r="BW7544"/>
      <c r="BX7544"/>
      <c r="BY7544"/>
    </row>
    <row r="7545" spans="75:77" ht="12.75">
      <c r="BW7545"/>
      <c r="BX7545"/>
      <c r="BY7545"/>
    </row>
    <row r="7546" spans="75:77" ht="12.75">
      <c r="BW7546"/>
      <c r="BX7546"/>
      <c r="BY7546"/>
    </row>
    <row r="7547" spans="75:77" ht="12.75">
      <c r="BW7547"/>
      <c r="BX7547"/>
      <c r="BY7547"/>
    </row>
    <row r="7548" spans="75:77" ht="12.75">
      <c r="BW7548"/>
      <c r="BX7548"/>
      <c r="BY7548"/>
    </row>
    <row r="7549" spans="75:77" ht="12.75">
      <c r="BW7549"/>
      <c r="BX7549"/>
      <c r="BY7549"/>
    </row>
    <row r="7550" spans="75:77" ht="12.75">
      <c r="BW7550"/>
      <c r="BX7550"/>
      <c r="BY7550"/>
    </row>
    <row r="7551" spans="75:77" ht="12.75">
      <c r="BW7551"/>
      <c r="BX7551"/>
      <c r="BY7551"/>
    </row>
    <row r="7552" spans="75:77" ht="12.75">
      <c r="BW7552"/>
      <c r="BX7552"/>
      <c r="BY7552"/>
    </row>
    <row r="7553" spans="75:77" ht="12.75">
      <c r="BW7553"/>
      <c r="BX7553"/>
      <c r="BY7553"/>
    </row>
    <row r="7554" spans="75:77" ht="12.75">
      <c r="BW7554"/>
      <c r="BX7554"/>
      <c r="BY7554"/>
    </row>
    <row r="7555" spans="75:77" ht="12.75">
      <c r="BW7555"/>
      <c r="BX7555"/>
      <c r="BY7555"/>
    </row>
    <row r="7556" spans="75:77" ht="12.75">
      <c r="BW7556"/>
      <c r="BX7556"/>
      <c r="BY7556"/>
    </row>
    <row r="7557" spans="75:77" ht="12.75">
      <c r="BW7557"/>
      <c r="BX7557"/>
      <c r="BY7557"/>
    </row>
    <row r="7558" spans="75:77" ht="12.75">
      <c r="BW7558"/>
      <c r="BX7558"/>
      <c r="BY7558"/>
    </row>
    <row r="7559" spans="75:77" ht="12.75">
      <c r="BW7559"/>
      <c r="BX7559"/>
      <c r="BY7559"/>
    </row>
    <row r="7560" spans="75:77" ht="12.75">
      <c r="BW7560"/>
      <c r="BX7560"/>
      <c r="BY7560"/>
    </row>
    <row r="7561" spans="75:77" ht="12.75">
      <c r="BW7561"/>
      <c r="BX7561"/>
      <c r="BY7561"/>
    </row>
    <row r="7562" spans="75:77" ht="12.75">
      <c r="BW7562"/>
      <c r="BX7562"/>
      <c r="BY7562"/>
    </row>
    <row r="7563" spans="75:77" ht="12.75">
      <c r="BW7563"/>
      <c r="BX7563"/>
      <c r="BY7563"/>
    </row>
    <row r="7564" spans="75:77" ht="12.75">
      <c r="BW7564"/>
      <c r="BX7564"/>
      <c r="BY7564"/>
    </row>
    <row r="7565" spans="75:77" ht="12.75">
      <c r="BW7565"/>
      <c r="BX7565"/>
      <c r="BY7565"/>
    </row>
    <row r="7566" spans="75:77" ht="12.75">
      <c r="BW7566"/>
      <c r="BX7566"/>
      <c r="BY7566"/>
    </row>
    <row r="7567" spans="75:77" ht="12.75">
      <c r="BW7567"/>
      <c r="BX7567"/>
      <c r="BY7567"/>
    </row>
    <row r="7568" spans="75:77" ht="12.75">
      <c r="BW7568"/>
      <c r="BX7568"/>
      <c r="BY7568"/>
    </row>
    <row r="7569" spans="75:77" ht="12.75">
      <c r="BW7569"/>
      <c r="BX7569"/>
      <c r="BY7569"/>
    </row>
    <row r="7570" spans="75:77" ht="12.75">
      <c r="BW7570"/>
      <c r="BX7570"/>
      <c r="BY7570"/>
    </row>
    <row r="7571" spans="75:77" ht="12.75">
      <c r="BW7571"/>
      <c r="BX7571"/>
      <c r="BY7571"/>
    </row>
    <row r="7572" spans="75:77" ht="12.75">
      <c r="BW7572"/>
      <c r="BX7572"/>
      <c r="BY7572"/>
    </row>
    <row r="7573" spans="75:77" ht="12.75">
      <c r="BW7573"/>
      <c r="BX7573"/>
      <c r="BY7573"/>
    </row>
    <row r="7574" spans="75:77" ht="12.75">
      <c r="BW7574"/>
      <c r="BX7574"/>
      <c r="BY7574"/>
    </row>
    <row r="7575" spans="75:77" ht="12.75">
      <c r="BW7575"/>
      <c r="BX7575"/>
      <c r="BY7575"/>
    </row>
    <row r="7576" spans="75:77" ht="12.75">
      <c r="BW7576"/>
      <c r="BX7576"/>
      <c r="BY7576"/>
    </row>
    <row r="7577" spans="75:77" ht="12.75">
      <c r="BW7577"/>
      <c r="BX7577"/>
      <c r="BY7577"/>
    </row>
    <row r="7578" spans="75:77" ht="12.75">
      <c r="BW7578"/>
      <c r="BX7578"/>
      <c r="BY7578"/>
    </row>
    <row r="7579" spans="75:77" ht="12.75">
      <c r="BW7579"/>
      <c r="BX7579"/>
      <c r="BY7579"/>
    </row>
    <row r="7580" spans="75:77" ht="12.75">
      <c r="BW7580"/>
      <c r="BX7580"/>
      <c r="BY7580"/>
    </row>
    <row r="7581" spans="75:77" ht="12.75">
      <c r="BW7581"/>
      <c r="BX7581"/>
      <c r="BY7581"/>
    </row>
    <row r="7582" spans="75:77" ht="12.75">
      <c r="BW7582"/>
      <c r="BX7582"/>
      <c r="BY7582"/>
    </row>
    <row r="7583" spans="75:77" ht="12.75">
      <c r="BW7583"/>
      <c r="BX7583"/>
      <c r="BY7583"/>
    </row>
    <row r="7584" spans="75:77" ht="12.75">
      <c r="BW7584"/>
      <c r="BX7584"/>
      <c r="BY7584"/>
    </row>
    <row r="7585" spans="75:77" ht="12.75">
      <c r="BW7585"/>
      <c r="BX7585"/>
      <c r="BY7585"/>
    </row>
    <row r="7586" spans="75:77" ht="12.75">
      <c r="BW7586"/>
      <c r="BX7586"/>
      <c r="BY7586"/>
    </row>
    <row r="7587" spans="75:77" ht="12.75">
      <c r="BW7587"/>
      <c r="BX7587"/>
      <c r="BY7587"/>
    </row>
    <row r="7588" spans="75:77" ht="12.75">
      <c r="BW7588"/>
      <c r="BX7588"/>
      <c r="BY7588"/>
    </row>
    <row r="7589" spans="75:77" ht="12.75">
      <c r="BW7589"/>
      <c r="BX7589"/>
      <c r="BY7589"/>
    </row>
    <row r="7590" spans="75:77" ht="12.75">
      <c r="BW7590"/>
      <c r="BX7590"/>
      <c r="BY7590"/>
    </row>
    <row r="7591" spans="75:77" ht="12.75">
      <c r="BW7591"/>
      <c r="BX7591"/>
      <c r="BY7591"/>
    </row>
    <row r="7592" spans="75:77" ht="12.75">
      <c r="BW7592"/>
      <c r="BX7592"/>
      <c r="BY7592"/>
    </row>
    <row r="7593" spans="75:77" ht="12.75">
      <c r="BW7593"/>
      <c r="BX7593"/>
      <c r="BY7593"/>
    </row>
    <row r="7594" spans="75:77" ht="12.75">
      <c r="BW7594"/>
      <c r="BX7594"/>
      <c r="BY7594"/>
    </row>
    <row r="7595" spans="75:77" ht="12.75">
      <c r="BW7595"/>
      <c r="BX7595"/>
      <c r="BY7595"/>
    </row>
    <row r="7596" spans="75:77" ht="12.75">
      <c r="BW7596"/>
      <c r="BX7596"/>
      <c r="BY7596"/>
    </row>
    <row r="7597" spans="75:77" ht="12.75">
      <c r="BW7597"/>
      <c r="BX7597"/>
      <c r="BY7597"/>
    </row>
    <row r="7598" spans="75:77" ht="12.75">
      <c r="BW7598"/>
      <c r="BX7598"/>
      <c r="BY7598"/>
    </row>
    <row r="7599" spans="75:77" ht="12.75">
      <c r="BW7599"/>
      <c r="BX7599"/>
      <c r="BY7599"/>
    </row>
    <row r="7600" spans="75:77" ht="12.75">
      <c r="BW7600"/>
      <c r="BX7600"/>
      <c r="BY7600"/>
    </row>
    <row r="7601" spans="75:77" ht="12.75">
      <c r="BW7601"/>
      <c r="BX7601"/>
      <c r="BY7601"/>
    </row>
    <row r="7602" spans="75:77" ht="12.75">
      <c r="BW7602"/>
      <c r="BX7602"/>
      <c r="BY7602"/>
    </row>
    <row r="7603" spans="75:77" ht="12.75">
      <c r="BW7603"/>
      <c r="BX7603"/>
      <c r="BY7603"/>
    </row>
    <row r="7604" spans="75:77" ht="12.75">
      <c r="BW7604"/>
      <c r="BX7604"/>
      <c r="BY7604"/>
    </row>
    <row r="7605" spans="75:77" ht="12.75">
      <c r="BW7605"/>
      <c r="BX7605"/>
      <c r="BY7605"/>
    </row>
    <row r="7606" spans="75:77" ht="12.75">
      <c r="BW7606"/>
      <c r="BX7606"/>
      <c r="BY7606"/>
    </row>
    <row r="7607" spans="75:77" ht="12.75">
      <c r="BW7607"/>
      <c r="BX7607"/>
      <c r="BY7607"/>
    </row>
    <row r="7608" spans="75:77" ht="12.75">
      <c r="BW7608"/>
      <c r="BX7608"/>
      <c r="BY7608"/>
    </row>
    <row r="7609" spans="75:77" ht="12.75">
      <c r="BW7609"/>
      <c r="BX7609"/>
      <c r="BY7609"/>
    </row>
    <row r="7610" spans="75:77" ht="12.75">
      <c r="BW7610"/>
      <c r="BX7610"/>
      <c r="BY7610"/>
    </row>
    <row r="7611" spans="75:77" ht="12.75">
      <c r="BW7611"/>
      <c r="BX7611"/>
      <c r="BY7611"/>
    </row>
    <row r="7612" spans="75:77" ht="12.75">
      <c r="BW7612"/>
      <c r="BX7612"/>
      <c r="BY7612"/>
    </row>
    <row r="7613" spans="75:77" ht="12.75">
      <c r="BW7613"/>
      <c r="BX7613"/>
      <c r="BY7613"/>
    </row>
    <row r="7614" spans="75:77" ht="12.75">
      <c r="BW7614"/>
      <c r="BX7614"/>
      <c r="BY7614"/>
    </row>
    <row r="7615" spans="75:77" ht="12.75">
      <c r="BW7615"/>
      <c r="BX7615"/>
      <c r="BY7615"/>
    </row>
    <row r="7616" spans="75:77" ht="12.75">
      <c r="BW7616"/>
      <c r="BX7616"/>
      <c r="BY7616"/>
    </row>
    <row r="7617" spans="75:77" ht="12.75">
      <c r="BW7617"/>
      <c r="BX7617"/>
      <c r="BY7617"/>
    </row>
    <row r="7618" spans="75:77" ht="12.75">
      <c r="BW7618"/>
      <c r="BX7618"/>
      <c r="BY7618"/>
    </row>
    <row r="7619" spans="75:77" ht="12.75">
      <c r="BW7619"/>
      <c r="BX7619"/>
      <c r="BY7619"/>
    </row>
    <row r="7620" spans="75:77" ht="12.75">
      <c r="BW7620"/>
      <c r="BX7620"/>
      <c r="BY7620"/>
    </row>
    <row r="7621" spans="75:77" ht="12.75">
      <c r="BW7621"/>
      <c r="BX7621"/>
      <c r="BY7621"/>
    </row>
    <row r="7622" spans="75:77" ht="12.75">
      <c r="BW7622"/>
      <c r="BX7622"/>
      <c r="BY7622"/>
    </row>
    <row r="7623" spans="75:77" ht="12.75">
      <c r="BW7623"/>
      <c r="BX7623"/>
      <c r="BY7623"/>
    </row>
    <row r="7624" spans="75:77" ht="12.75">
      <c r="BW7624"/>
      <c r="BX7624"/>
      <c r="BY7624"/>
    </row>
    <row r="7625" spans="75:77" ht="12.75">
      <c r="BW7625"/>
      <c r="BX7625"/>
      <c r="BY7625"/>
    </row>
    <row r="7626" spans="75:77" ht="12.75">
      <c r="BW7626"/>
      <c r="BX7626"/>
      <c r="BY7626"/>
    </row>
    <row r="7627" spans="75:77" ht="12.75">
      <c r="BW7627"/>
      <c r="BX7627"/>
      <c r="BY7627"/>
    </row>
    <row r="7628" spans="75:77" ht="12.75">
      <c r="BW7628"/>
      <c r="BX7628"/>
      <c r="BY7628"/>
    </row>
    <row r="7629" spans="75:77" ht="12.75">
      <c r="BW7629"/>
      <c r="BX7629"/>
      <c r="BY7629"/>
    </row>
    <row r="7630" spans="75:77" ht="12.75">
      <c r="BW7630"/>
      <c r="BX7630"/>
      <c r="BY7630"/>
    </row>
    <row r="7631" spans="75:77" ht="12.75">
      <c r="BW7631"/>
      <c r="BX7631"/>
      <c r="BY7631"/>
    </row>
    <row r="7632" spans="75:77" ht="12.75">
      <c r="BW7632"/>
      <c r="BX7632"/>
      <c r="BY7632"/>
    </row>
    <row r="7633" spans="75:77" ht="12.75">
      <c r="BW7633"/>
      <c r="BX7633"/>
      <c r="BY7633"/>
    </row>
    <row r="7634" spans="75:77" ht="12.75">
      <c r="BW7634"/>
      <c r="BX7634"/>
      <c r="BY7634"/>
    </row>
    <row r="7635" spans="75:77" ht="12.75">
      <c r="BW7635"/>
      <c r="BX7635"/>
      <c r="BY7635"/>
    </row>
    <row r="7636" spans="75:77" ht="12.75">
      <c r="BW7636"/>
      <c r="BX7636"/>
      <c r="BY7636"/>
    </row>
    <row r="7637" spans="75:77" ht="12.75">
      <c r="BW7637"/>
      <c r="BX7637"/>
      <c r="BY7637"/>
    </row>
    <row r="7638" spans="75:77" ht="12.75">
      <c r="BW7638"/>
      <c r="BX7638"/>
      <c r="BY7638"/>
    </row>
    <row r="7639" spans="75:77" ht="12.75">
      <c r="BW7639"/>
      <c r="BX7639"/>
      <c r="BY7639"/>
    </row>
    <row r="7640" spans="75:77" ht="12.75">
      <c r="BW7640"/>
      <c r="BX7640"/>
      <c r="BY7640"/>
    </row>
    <row r="7641" spans="75:77" ht="12.75">
      <c r="BW7641"/>
      <c r="BX7641"/>
      <c r="BY7641"/>
    </row>
    <row r="7642" spans="75:77" ht="12.75">
      <c r="BW7642"/>
      <c r="BX7642"/>
      <c r="BY7642"/>
    </row>
    <row r="7643" spans="75:77" ht="12.75">
      <c r="BW7643"/>
      <c r="BX7643"/>
      <c r="BY7643"/>
    </row>
    <row r="7644" spans="75:77" ht="12.75">
      <c r="BW7644"/>
      <c r="BX7644"/>
      <c r="BY7644"/>
    </row>
    <row r="7645" spans="75:77" ht="12.75">
      <c r="BW7645"/>
      <c r="BX7645"/>
      <c r="BY7645"/>
    </row>
    <row r="7646" spans="75:77" ht="12.75">
      <c r="BW7646"/>
      <c r="BX7646"/>
      <c r="BY7646"/>
    </row>
    <row r="7647" spans="75:77" ht="12.75">
      <c r="BW7647"/>
      <c r="BX7647"/>
      <c r="BY7647"/>
    </row>
    <row r="7648" spans="75:77" ht="12.75">
      <c r="BW7648"/>
      <c r="BX7648"/>
      <c r="BY7648"/>
    </row>
    <row r="7649" spans="75:77" ht="12.75">
      <c r="BW7649"/>
      <c r="BX7649"/>
      <c r="BY7649"/>
    </row>
    <row r="7650" spans="75:77" ht="12.75">
      <c r="BW7650"/>
      <c r="BX7650"/>
      <c r="BY7650"/>
    </row>
    <row r="7651" spans="75:77" ht="12.75">
      <c r="BW7651"/>
      <c r="BX7651"/>
      <c r="BY7651"/>
    </row>
    <row r="7652" spans="75:77" ht="12.75">
      <c r="BW7652"/>
      <c r="BX7652"/>
      <c r="BY7652"/>
    </row>
    <row r="7653" spans="75:77" ht="12.75">
      <c r="BW7653"/>
      <c r="BX7653"/>
      <c r="BY7653"/>
    </row>
    <row r="7654" spans="75:77" ht="12.75">
      <c r="BW7654"/>
      <c r="BX7654"/>
      <c r="BY7654"/>
    </row>
    <row r="7655" spans="75:77" ht="12.75">
      <c r="BW7655"/>
      <c r="BX7655"/>
      <c r="BY7655"/>
    </row>
    <row r="7656" spans="75:77" ht="12.75">
      <c r="BW7656"/>
      <c r="BX7656"/>
      <c r="BY7656"/>
    </row>
    <row r="7657" spans="75:77" ht="12.75">
      <c r="BW7657"/>
      <c r="BX7657"/>
      <c r="BY7657"/>
    </row>
    <row r="7658" spans="75:77" ht="12.75">
      <c r="BW7658"/>
      <c r="BX7658"/>
      <c r="BY7658"/>
    </row>
    <row r="7659" spans="75:77" ht="12.75">
      <c r="BW7659"/>
      <c r="BX7659"/>
      <c r="BY7659"/>
    </row>
    <row r="7660" spans="75:77" ht="12.75">
      <c r="BW7660"/>
      <c r="BX7660"/>
      <c r="BY7660"/>
    </row>
    <row r="7661" spans="75:77" ht="12.75">
      <c r="BW7661"/>
      <c r="BX7661"/>
      <c r="BY7661"/>
    </row>
    <row r="7662" spans="75:77" ht="12.75">
      <c r="BW7662"/>
      <c r="BX7662"/>
      <c r="BY7662"/>
    </row>
    <row r="7663" spans="75:77" ht="12.75">
      <c r="BW7663"/>
      <c r="BX7663"/>
      <c r="BY7663"/>
    </row>
    <row r="7664" spans="75:77" ht="12.75">
      <c r="BW7664"/>
      <c r="BX7664"/>
      <c r="BY7664"/>
    </row>
    <row r="7665" spans="75:77" ht="12.75">
      <c r="BW7665"/>
      <c r="BX7665"/>
      <c r="BY7665"/>
    </row>
    <row r="7666" spans="75:77" ht="12.75">
      <c r="BW7666"/>
      <c r="BX7666"/>
      <c r="BY7666"/>
    </row>
    <row r="7667" spans="75:77" ht="12.75">
      <c r="BW7667"/>
      <c r="BX7667"/>
      <c r="BY7667"/>
    </row>
    <row r="7668" spans="75:77" ht="12.75">
      <c r="BW7668"/>
      <c r="BX7668"/>
      <c r="BY7668"/>
    </row>
    <row r="7669" spans="75:77" ht="12.75">
      <c r="BW7669"/>
      <c r="BX7669"/>
      <c r="BY7669"/>
    </row>
    <row r="7670" spans="75:77" ht="12.75">
      <c r="BW7670"/>
      <c r="BX7670"/>
      <c r="BY7670"/>
    </row>
    <row r="7671" spans="75:77" ht="12.75">
      <c r="BW7671"/>
      <c r="BX7671"/>
      <c r="BY7671"/>
    </row>
    <row r="7672" spans="75:77" ht="12.75">
      <c r="BW7672"/>
      <c r="BX7672"/>
      <c r="BY7672"/>
    </row>
    <row r="7673" spans="75:77" ht="12.75">
      <c r="BW7673"/>
      <c r="BX7673"/>
      <c r="BY7673"/>
    </row>
    <row r="7674" spans="75:77" ht="12.75">
      <c r="BW7674"/>
      <c r="BX7674"/>
      <c r="BY7674"/>
    </row>
    <row r="7675" spans="75:77" ht="12.75">
      <c r="BW7675"/>
      <c r="BX7675"/>
      <c r="BY7675"/>
    </row>
    <row r="7676" spans="75:77" ht="12.75">
      <c r="BW7676"/>
      <c r="BX7676"/>
      <c r="BY7676"/>
    </row>
    <row r="7677" spans="75:77" ht="12.75">
      <c r="BW7677"/>
      <c r="BX7677"/>
      <c r="BY7677"/>
    </row>
    <row r="7678" spans="75:77" ht="12.75">
      <c r="BW7678"/>
      <c r="BX7678"/>
      <c r="BY7678"/>
    </row>
    <row r="7679" spans="75:77" ht="12.75">
      <c r="BW7679"/>
      <c r="BX7679"/>
      <c r="BY7679"/>
    </row>
    <row r="7680" spans="75:77" ht="12.75">
      <c r="BW7680"/>
      <c r="BX7680"/>
      <c r="BY7680"/>
    </row>
    <row r="7681" spans="75:77" ht="12.75">
      <c r="BW7681"/>
      <c r="BX7681"/>
      <c r="BY7681"/>
    </row>
    <row r="7682" spans="75:77" ht="12.75">
      <c r="BW7682"/>
      <c r="BX7682"/>
      <c r="BY7682"/>
    </row>
    <row r="7683" spans="75:77" ht="12.75">
      <c r="BW7683"/>
      <c r="BX7683"/>
      <c r="BY7683"/>
    </row>
    <row r="7684" spans="75:77" ht="12.75">
      <c r="BW7684"/>
      <c r="BX7684"/>
      <c r="BY7684"/>
    </row>
    <row r="7685" spans="75:77" ht="12.75">
      <c r="BW7685"/>
      <c r="BX7685"/>
      <c r="BY7685"/>
    </row>
    <row r="7686" spans="75:77" ht="12.75">
      <c r="BW7686"/>
      <c r="BX7686"/>
      <c r="BY7686"/>
    </row>
    <row r="7687" spans="75:77" ht="12.75">
      <c r="BW7687"/>
      <c r="BX7687"/>
      <c r="BY7687"/>
    </row>
    <row r="7688" spans="75:77" ht="12.75">
      <c r="BW7688"/>
      <c r="BX7688"/>
      <c r="BY7688"/>
    </row>
    <row r="7689" spans="75:77" ht="12.75">
      <c r="BW7689"/>
      <c r="BX7689"/>
      <c r="BY7689"/>
    </row>
    <row r="7690" spans="75:77" ht="12.75">
      <c r="BW7690"/>
      <c r="BX7690"/>
      <c r="BY7690"/>
    </row>
    <row r="7691" spans="75:77" ht="12.75">
      <c r="BW7691"/>
      <c r="BX7691"/>
      <c r="BY7691"/>
    </row>
    <row r="7692" spans="75:77" ht="12.75">
      <c r="BW7692"/>
      <c r="BX7692"/>
      <c r="BY7692"/>
    </row>
    <row r="7693" spans="75:77" ht="12.75">
      <c r="BW7693"/>
      <c r="BX7693"/>
      <c r="BY7693"/>
    </row>
    <row r="7694" spans="75:77" ht="12.75">
      <c r="BW7694"/>
      <c r="BX7694"/>
      <c r="BY7694"/>
    </row>
    <row r="7695" spans="75:77" ht="12.75">
      <c r="BW7695"/>
      <c r="BX7695"/>
      <c r="BY7695"/>
    </row>
    <row r="7696" spans="75:77" ht="12.75">
      <c r="BW7696"/>
      <c r="BX7696"/>
      <c r="BY7696"/>
    </row>
    <row r="7697" spans="75:77" ht="12.75">
      <c r="BW7697"/>
      <c r="BX7697"/>
      <c r="BY7697"/>
    </row>
    <row r="7698" spans="75:77" ht="12.75">
      <c r="BW7698"/>
      <c r="BX7698"/>
      <c r="BY7698"/>
    </row>
    <row r="7699" spans="75:77" ht="12.75">
      <c r="BW7699"/>
      <c r="BX7699"/>
      <c r="BY7699"/>
    </row>
    <row r="7700" spans="75:77" ht="12.75">
      <c r="BW7700"/>
      <c r="BX7700"/>
      <c r="BY7700"/>
    </row>
    <row r="7701" spans="75:77" ht="12.75">
      <c r="BW7701"/>
      <c r="BX7701"/>
      <c r="BY7701"/>
    </row>
    <row r="7702" spans="75:77" ht="12.75">
      <c r="BW7702"/>
      <c r="BX7702"/>
      <c r="BY7702"/>
    </row>
    <row r="7703" spans="75:77" ht="12.75">
      <c r="BW7703"/>
      <c r="BX7703"/>
      <c r="BY7703"/>
    </row>
    <row r="7704" spans="75:77" ht="12.75">
      <c r="BW7704"/>
      <c r="BX7704"/>
      <c r="BY7704"/>
    </row>
    <row r="7705" spans="75:77" ht="12.75">
      <c r="BW7705"/>
      <c r="BX7705"/>
      <c r="BY7705"/>
    </row>
    <row r="7706" spans="75:77" ht="12.75">
      <c r="BW7706"/>
      <c r="BX7706"/>
      <c r="BY7706"/>
    </row>
    <row r="7707" spans="75:77" ht="12.75">
      <c r="BW7707"/>
      <c r="BX7707"/>
      <c r="BY7707"/>
    </row>
    <row r="7708" spans="75:77" ht="12.75">
      <c r="BW7708"/>
      <c r="BX7708"/>
      <c r="BY7708"/>
    </row>
    <row r="7709" spans="75:77" ht="12.75">
      <c r="BW7709"/>
      <c r="BX7709"/>
      <c r="BY7709"/>
    </row>
    <row r="7710" spans="75:77" ht="12.75">
      <c r="BW7710"/>
      <c r="BX7710"/>
      <c r="BY7710"/>
    </row>
    <row r="7711" spans="75:77" ht="12.75">
      <c r="BW7711"/>
      <c r="BX7711"/>
      <c r="BY7711"/>
    </row>
    <row r="7712" spans="75:77" ht="12.75">
      <c r="BW7712"/>
      <c r="BX7712"/>
      <c r="BY7712"/>
    </row>
    <row r="7713" spans="75:77" ht="12.75">
      <c r="BW7713"/>
      <c r="BX7713"/>
      <c r="BY7713"/>
    </row>
    <row r="7714" spans="75:77" ht="12.75">
      <c r="BW7714"/>
      <c r="BX7714"/>
      <c r="BY7714"/>
    </row>
    <row r="7715" spans="75:77" ht="12.75">
      <c r="BW7715"/>
      <c r="BX7715"/>
      <c r="BY7715"/>
    </row>
    <row r="7716" spans="75:77" ht="12.75">
      <c r="BW7716"/>
      <c r="BX7716"/>
      <c r="BY7716"/>
    </row>
    <row r="7717" spans="75:77" ht="12.75">
      <c r="BW7717"/>
      <c r="BX7717"/>
      <c r="BY7717"/>
    </row>
    <row r="7718" spans="75:77" ht="12.75">
      <c r="BW7718"/>
      <c r="BX7718"/>
      <c r="BY7718"/>
    </row>
    <row r="7719" spans="75:77" ht="12.75">
      <c r="BW7719"/>
      <c r="BX7719"/>
      <c r="BY7719"/>
    </row>
    <row r="7720" spans="75:77" ht="12.75">
      <c r="BW7720"/>
      <c r="BX7720"/>
      <c r="BY7720"/>
    </row>
    <row r="7721" spans="75:77" ht="12.75">
      <c r="BW7721"/>
      <c r="BX7721"/>
      <c r="BY7721"/>
    </row>
    <row r="7722" spans="75:77" ht="12.75">
      <c r="BW7722"/>
      <c r="BX7722"/>
      <c r="BY7722"/>
    </row>
    <row r="7723" spans="75:77" ht="12.75">
      <c r="BW7723"/>
      <c r="BX7723"/>
      <c r="BY7723"/>
    </row>
    <row r="7724" spans="75:77" ht="12.75">
      <c r="BW7724"/>
      <c r="BX7724"/>
      <c r="BY7724"/>
    </row>
    <row r="7725" spans="75:77" ht="12.75">
      <c r="BW7725"/>
      <c r="BX7725"/>
      <c r="BY7725"/>
    </row>
    <row r="7726" spans="75:77" ht="12.75">
      <c r="BW7726"/>
      <c r="BX7726"/>
      <c r="BY7726"/>
    </row>
    <row r="7727" spans="75:77" ht="12.75">
      <c r="BW7727"/>
      <c r="BX7727"/>
      <c r="BY7727"/>
    </row>
    <row r="7728" spans="75:77" ht="12.75">
      <c r="BW7728"/>
      <c r="BX7728"/>
      <c r="BY7728"/>
    </row>
    <row r="7729" spans="75:77" ht="12.75">
      <c r="BW7729"/>
      <c r="BX7729"/>
      <c r="BY7729"/>
    </row>
    <row r="7730" spans="75:77" ht="12.75">
      <c r="BW7730"/>
      <c r="BX7730"/>
      <c r="BY7730"/>
    </row>
    <row r="7731" spans="75:77" ht="12.75">
      <c r="BW7731"/>
      <c r="BX7731"/>
      <c r="BY7731"/>
    </row>
    <row r="7732" spans="75:77" ht="12.75">
      <c r="BW7732"/>
      <c r="BX7732"/>
      <c r="BY7732"/>
    </row>
    <row r="7733" spans="75:77" ht="12.75">
      <c r="BW7733"/>
      <c r="BX7733"/>
      <c r="BY7733"/>
    </row>
    <row r="7734" spans="75:77" ht="12.75">
      <c r="BW7734"/>
      <c r="BX7734"/>
      <c r="BY7734"/>
    </row>
    <row r="7735" spans="75:77" ht="12.75">
      <c r="BW7735"/>
      <c r="BX7735"/>
      <c r="BY7735"/>
    </row>
    <row r="7736" spans="75:77" ht="12.75">
      <c r="BW7736"/>
      <c r="BX7736"/>
      <c r="BY7736"/>
    </row>
    <row r="7737" spans="75:77" ht="12.75">
      <c r="BW7737"/>
      <c r="BX7737"/>
      <c r="BY7737"/>
    </row>
    <row r="7738" spans="75:77" ht="12.75">
      <c r="BW7738"/>
      <c r="BX7738"/>
      <c r="BY7738"/>
    </row>
    <row r="7739" spans="75:77" ht="12.75">
      <c r="BW7739"/>
      <c r="BX7739"/>
      <c r="BY7739"/>
    </row>
    <row r="7740" spans="75:77" ht="12.75">
      <c r="BW7740"/>
      <c r="BX7740"/>
      <c r="BY7740"/>
    </row>
    <row r="7741" spans="75:77" ht="12.75">
      <c r="BW7741"/>
      <c r="BX7741"/>
      <c r="BY7741"/>
    </row>
    <row r="7742" spans="75:77" ht="12.75">
      <c r="BW7742"/>
      <c r="BX7742"/>
      <c r="BY7742"/>
    </row>
    <row r="7743" spans="75:77" ht="12.75">
      <c r="BW7743"/>
      <c r="BX7743"/>
      <c r="BY7743"/>
    </row>
    <row r="7744" spans="75:77" ht="12.75">
      <c r="BW7744"/>
      <c r="BX7744"/>
      <c r="BY7744"/>
    </row>
    <row r="7745" spans="75:77" ht="12.75">
      <c r="BW7745"/>
      <c r="BX7745"/>
      <c r="BY7745"/>
    </row>
    <row r="7746" spans="75:77" ht="12.75">
      <c r="BW7746"/>
      <c r="BX7746"/>
      <c r="BY7746"/>
    </row>
    <row r="7747" spans="75:77" ht="12.75">
      <c r="BW7747"/>
      <c r="BX7747"/>
      <c r="BY7747"/>
    </row>
    <row r="7748" spans="75:77" ht="12.75">
      <c r="BW7748"/>
      <c r="BX7748"/>
      <c r="BY7748"/>
    </row>
    <row r="7749" spans="75:77" ht="12.75">
      <c r="BW7749"/>
      <c r="BX7749"/>
      <c r="BY7749"/>
    </row>
    <row r="7750" spans="75:77" ht="12.75">
      <c r="BW7750"/>
      <c r="BX7750"/>
      <c r="BY7750"/>
    </row>
    <row r="7751" spans="75:77" ht="12.75">
      <c r="BW7751"/>
      <c r="BX7751"/>
      <c r="BY7751"/>
    </row>
    <row r="7752" spans="75:77" ht="12.75">
      <c r="BW7752"/>
      <c r="BX7752"/>
      <c r="BY7752"/>
    </row>
    <row r="7753" spans="75:77" ht="12.75">
      <c r="BW7753"/>
      <c r="BX7753"/>
      <c r="BY7753"/>
    </row>
    <row r="7754" spans="75:77" ht="12.75">
      <c r="BW7754"/>
      <c r="BX7754"/>
      <c r="BY7754"/>
    </row>
    <row r="7755" spans="75:77" ht="12.75">
      <c r="BW7755"/>
      <c r="BX7755"/>
      <c r="BY7755"/>
    </row>
    <row r="7756" spans="75:77" ht="12.75">
      <c r="BW7756"/>
      <c r="BX7756"/>
      <c r="BY7756"/>
    </row>
    <row r="7757" spans="75:77" ht="12.75">
      <c r="BW7757"/>
      <c r="BX7757"/>
      <c r="BY7757"/>
    </row>
    <row r="7758" spans="75:77" ht="12.75">
      <c r="BW7758"/>
      <c r="BX7758"/>
      <c r="BY7758"/>
    </row>
    <row r="7759" spans="75:77" ht="12.75">
      <c r="BW7759"/>
      <c r="BX7759"/>
      <c r="BY7759"/>
    </row>
    <row r="7760" spans="75:77" ht="12.75">
      <c r="BW7760"/>
      <c r="BX7760"/>
      <c r="BY7760"/>
    </row>
    <row r="7761" spans="75:77" ht="12.75">
      <c r="BW7761"/>
      <c r="BX7761"/>
      <c r="BY7761"/>
    </row>
    <row r="7762" spans="75:77" ht="12.75">
      <c r="BW7762"/>
      <c r="BX7762"/>
      <c r="BY7762"/>
    </row>
    <row r="7763" spans="75:77" ht="12.75">
      <c r="BW7763"/>
      <c r="BX7763"/>
      <c r="BY7763"/>
    </row>
    <row r="7764" spans="75:77" ht="12.75">
      <c r="BW7764"/>
      <c r="BX7764"/>
      <c r="BY7764"/>
    </row>
    <row r="7765" spans="75:77" ht="12.75">
      <c r="BW7765"/>
      <c r="BX7765"/>
      <c r="BY7765"/>
    </row>
    <row r="7766" spans="75:77" ht="12.75">
      <c r="BW7766"/>
      <c r="BX7766"/>
      <c r="BY7766"/>
    </row>
    <row r="7767" spans="75:77" ht="12.75">
      <c r="BW7767"/>
      <c r="BX7767"/>
      <c r="BY7767"/>
    </row>
    <row r="7768" spans="75:77" ht="12.75">
      <c r="BW7768"/>
      <c r="BX7768"/>
      <c r="BY7768"/>
    </row>
    <row r="7769" spans="75:77" ht="12.75">
      <c r="BW7769"/>
      <c r="BX7769"/>
      <c r="BY7769"/>
    </row>
    <row r="7770" spans="75:77" ht="12.75">
      <c r="BW7770"/>
      <c r="BX7770"/>
      <c r="BY7770"/>
    </row>
    <row r="7771" spans="75:77" ht="12.75">
      <c r="BW7771"/>
      <c r="BX7771"/>
      <c r="BY7771"/>
    </row>
    <row r="7772" spans="75:77" ht="12.75">
      <c r="BW7772"/>
      <c r="BX7772"/>
      <c r="BY7772"/>
    </row>
    <row r="7773" spans="75:77" ht="12.75">
      <c r="BW7773"/>
      <c r="BX7773"/>
      <c r="BY7773"/>
    </row>
    <row r="7774" spans="75:77" ht="12.75">
      <c r="BW7774"/>
      <c r="BX7774"/>
      <c r="BY7774"/>
    </row>
    <row r="7775" spans="75:77" ht="12.75">
      <c r="BW7775"/>
      <c r="BX7775"/>
      <c r="BY7775"/>
    </row>
    <row r="7776" spans="75:77" ht="12.75">
      <c r="BW7776"/>
      <c r="BX7776"/>
      <c r="BY7776"/>
    </row>
    <row r="7777" spans="75:77" ht="12.75">
      <c r="BW7777"/>
      <c r="BX7777"/>
      <c r="BY7777"/>
    </row>
    <row r="7778" spans="75:77" ht="12.75">
      <c r="BW7778"/>
      <c r="BX7778"/>
      <c r="BY7778"/>
    </row>
    <row r="7779" spans="75:77" ht="12.75">
      <c r="BW7779"/>
      <c r="BX7779"/>
      <c r="BY7779"/>
    </row>
    <row r="7780" spans="75:77" ht="12.75">
      <c r="BW7780"/>
      <c r="BX7780"/>
      <c r="BY7780"/>
    </row>
    <row r="7781" spans="75:77" ht="12.75">
      <c r="BW7781"/>
      <c r="BX7781"/>
      <c r="BY7781"/>
    </row>
    <row r="7782" spans="75:77" ht="12.75">
      <c r="BW7782"/>
      <c r="BX7782"/>
      <c r="BY7782"/>
    </row>
    <row r="7783" spans="75:77" ht="12.75">
      <c r="BW7783"/>
      <c r="BX7783"/>
      <c r="BY7783"/>
    </row>
    <row r="7784" spans="75:77" ht="12.75">
      <c r="BW7784"/>
      <c r="BX7784"/>
      <c r="BY7784"/>
    </row>
    <row r="7785" spans="75:77" ht="12.75">
      <c r="BW7785"/>
      <c r="BX7785"/>
      <c r="BY7785"/>
    </row>
    <row r="7786" spans="75:77" ht="12.75">
      <c r="BW7786"/>
      <c r="BX7786"/>
      <c r="BY7786"/>
    </row>
    <row r="7787" spans="75:77" ht="12.75">
      <c r="BW7787"/>
      <c r="BX7787"/>
      <c r="BY7787"/>
    </row>
    <row r="7788" spans="75:77" ht="12.75">
      <c r="BW7788"/>
      <c r="BX7788"/>
      <c r="BY7788"/>
    </row>
    <row r="7789" spans="75:77" ht="12.75">
      <c r="BW7789"/>
      <c r="BX7789"/>
      <c r="BY7789"/>
    </row>
    <row r="7790" spans="75:77" ht="12.75">
      <c r="BW7790"/>
      <c r="BX7790"/>
      <c r="BY7790"/>
    </row>
    <row r="7791" spans="75:77" ht="12.75">
      <c r="BW7791"/>
      <c r="BX7791"/>
      <c r="BY7791"/>
    </row>
    <row r="7792" spans="75:77" ht="12.75">
      <c r="BW7792"/>
      <c r="BX7792"/>
      <c r="BY7792"/>
    </row>
    <row r="7793" spans="75:77" ht="12.75">
      <c r="BW7793"/>
      <c r="BX7793"/>
      <c r="BY7793"/>
    </row>
    <row r="7794" spans="75:77" ht="12.75">
      <c r="BW7794"/>
      <c r="BX7794"/>
      <c r="BY7794"/>
    </row>
    <row r="7795" spans="75:77" ht="12.75">
      <c r="BW7795"/>
      <c r="BX7795"/>
      <c r="BY7795"/>
    </row>
    <row r="7796" spans="75:77" ht="12.75">
      <c r="BW7796"/>
      <c r="BX7796"/>
      <c r="BY7796"/>
    </row>
    <row r="7797" spans="75:77" ht="12.75">
      <c r="BW7797"/>
      <c r="BX7797"/>
      <c r="BY7797"/>
    </row>
    <row r="7798" spans="75:77" ht="12.75">
      <c r="BW7798"/>
      <c r="BX7798"/>
      <c r="BY7798"/>
    </row>
    <row r="7799" spans="75:77" ht="12.75">
      <c r="BW7799"/>
      <c r="BX7799"/>
      <c r="BY7799"/>
    </row>
    <row r="7800" spans="75:77" ht="12.75">
      <c r="BW7800"/>
      <c r="BX7800"/>
      <c r="BY7800"/>
    </row>
    <row r="7801" spans="75:77" ht="12.75">
      <c r="BW7801"/>
      <c r="BX7801"/>
      <c r="BY7801"/>
    </row>
    <row r="7802" spans="75:77" ht="12.75">
      <c r="BW7802"/>
      <c r="BX7802"/>
      <c r="BY7802"/>
    </row>
    <row r="7803" spans="75:77" ht="12.75">
      <c r="BW7803"/>
      <c r="BX7803"/>
      <c r="BY7803"/>
    </row>
    <row r="7804" spans="75:77" ht="12.75">
      <c r="BW7804"/>
      <c r="BX7804"/>
      <c r="BY7804"/>
    </row>
    <row r="7805" spans="75:77" ht="12.75">
      <c r="BW7805"/>
      <c r="BX7805"/>
      <c r="BY7805"/>
    </row>
    <row r="7806" spans="75:77" ht="12.75">
      <c r="BW7806"/>
      <c r="BX7806"/>
      <c r="BY7806"/>
    </row>
    <row r="7807" spans="75:77" ht="12.75">
      <c r="BW7807"/>
      <c r="BX7807"/>
      <c r="BY7807"/>
    </row>
    <row r="7808" spans="75:77" ht="12.75">
      <c r="BW7808"/>
      <c r="BX7808"/>
      <c r="BY7808"/>
    </row>
    <row r="7809" spans="75:77" ht="12.75">
      <c r="BW7809"/>
      <c r="BX7809"/>
      <c r="BY7809"/>
    </row>
    <row r="7810" spans="75:77" ht="12.75">
      <c r="BW7810"/>
      <c r="BX7810"/>
      <c r="BY7810"/>
    </row>
    <row r="7811" spans="75:77" ht="12.75">
      <c r="BW7811"/>
      <c r="BX7811"/>
      <c r="BY7811"/>
    </row>
    <row r="7812" spans="75:77" ht="12.75">
      <c r="BW7812"/>
      <c r="BX7812"/>
      <c r="BY7812"/>
    </row>
    <row r="7813" spans="75:77" ht="12.75">
      <c r="BW7813"/>
      <c r="BX7813"/>
      <c r="BY7813"/>
    </row>
    <row r="7814" spans="75:77" ht="12.75">
      <c r="BW7814"/>
      <c r="BX7814"/>
      <c r="BY7814"/>
    </row>
    <row r="7815" spans="75:77" ht="12.75">
      <c r="BW7815"/>
      <c r="BX7815"/>
      <c r="BY7815"/>
    </row>
    <row r="7816" spans="75:77" ht="12.75">
      <c r="BW7816"/>
      <c r="BX7816"/>
      <c r="BY7816"/>
    </row>
    <row r="7817" spans="75:77" ht="12.75">
      <c r="BW7817"/>
      <c r="BX7817"/>
      <c r="BY7817"/>
    </row>
    <row r="7818" spans="75:77" ht="12.75">
      <c r="BW7818"/>
      <c r="BX7818"/>
      <c r="BY7818"/>
    </row>
    <row r="7819" spans="75:77" ht="12.75">
      <c r="BW7819"/>
      <c r="BX7819"/>
      <c r="BY7819"/>
    </row>
    <row r="7820" spans="75:77" ht="12.75">
      <c r="BW7820"/>
      <c r="BX7820"/>
      <c r="BY7820"/>
    </row>
    <row r="7821" spans="75:77" ht="12.75">
      <c r="BW7821"/>
      <c r="BX7821"/>
      <c r="BY7821"/>
    </row>
    <row r="7822" spans="75:77" ht="12.75">
      <c r="BW7822"/>
      <c r="BX7822"/>
      <c r="BY7822"/>
    </row>
    <row r="7823" spans="75:77" ht="12.75">
      <c r="BW7823"/>
      <c r="BX7823"/>
      <c r="BY7823"/>
    </row>
    <row r="7824" spans="75:77" ht="12.75">
      <c r="BW7824"/>
      <c r="BX7824"/>
      <c r="BY7824"/>
    </row>
    <row r="7825" spans="75:77" ht="12.75">
      <c r="BW7825"/>
      <c r="BX7825"/>
      <c r="BY7825"/>
    </row>
    <row r="7826" spans="75:77" ht="12.75">
      <c r="BW7826"/>
      <c r="BX7826"/>
      <c r="BY7826"/>
    </row>
    <row r="7827" spans="75:77" ht="12.75">
      <c r="BW7827"/>
      <c r="BX7827"/>
      <c r="BY7827"/>
    </row>
    <row r="7828" spans="75:77" ht="12.75">
      <c r="BW7828"/>
      <c r="BX7828"/>
      <c r="BY7828"/>
    </row>
    <row r="7829" spans="75:77" ht="12.75">
      <c r="BW7829"/>
      <c r="BX7829"/>
      <c r="BY7829"/>
    </row>
    <row r="7830" spans="75:77" ht="12.75">
      <c r="BW7830"/>
      <c r="BX7830"/>
      <c r="BY7830"/>
    </row>
    <row r="7831" spans="75:77" ht="12.75">
      <c r="BW7831"/>
      <c r="BX7831"/>
      <c r="BY7831"/>
    </row>
    <row r="7832" spans="75:77" ht="12.75">
      <c r="BW7832"/>
      <c r="BX7832"/>
      <c r="BY7832"/>
    </row>
    <row r="7833" spans="75:77" ht="12.75">
      <c r="BW7833"/>
      <c r="BX7833"/>
      <c r="BY7833"/>
    </row>
    <row r="7834" spans="75:77" ht="12.75">
      <c r="BW7834"/>
      <c r="BX7834"/>
      <c r="BY7834"/>
    </row>
    <row r="7835" spans="75:77" ht="12.75">
      <c r="BW7835"/>
      <c r="BX7835"/>
      <c r="BY7835"/>
    </row>
    <row r="7836" spans="75:77" ht="12.75">
      <c r="BW7836"/>
      <c r="BX7836"/>
      <c r="BY7836"/>
    </row>
    <row r="7837" spans="75:77" ht="12.75">
      <c r="BW7837"/>
      <c r="BX7837"/>
      <c r="BY7837"/>
    </row>
    <row r="7838" spans="75:77" ht="12.75">
      <c r="BW7838"/>
      <c r="BX7838"/>
      <c r="BY7838"/>
    </row>
    <row r="7839" spans="75:77" ht="12.75">
      <c r="BW7839"/>
      <c r="BX7839"/>
      <c r="BY7839"/>
    </row>
    <row r="7840" spans="75:77" ht="12.75">
      <c r="BW7840"/>
      <c r="BX7840"/>
      <c r="BY7840"/>
    </row>
    <row r="7841" spans="75:77" ht="12.75">
      <c r="BW7841"/>
      <c r="BX7841"/>
      <c r="BY7841"/>
    </row>
    <row r="7842" spans="75:77" ht="12.75">
      <c r="BW7842"/>
      <c r="BX7842"/>
      <c r="BY7842"/>
    </row>
    <row r="7843" spans="75:77" ht="12.75">
      <c r="BW7843"/>
      <c r="BX7843"/>
      <c r="BY7843"/>
    </row>
    <row r="7844" spans="75:77" ht="12.75">
      <c r="BW7844"/>
      <c r="BX7844"/>
      <c r="BY7844"/>
    </row>
    <row r="7845" spans="75:77" ht="12.75">
      <c r="BW7845"/>
      <c r="BX7845"/>
      <c r="BY7845"/>
    </row>
    <row r="7846" spans="75:77" ht="12.75">
      <c r="BW7846"/>
      <c r="BX7846"/>
      <c r="BY7846"/>
    </row>
    <row r="7847" spans="75:77" ht="12.75">
      <c r="BW7847"/>
      <c r="BX7847"/>
      <c r="BY7847"/>
    </row>
    <row r="7848" spans="75:77" ht="12.75">
      <c r="BW7848"/>
      <c r="BX7848"/>
      <c r="BY7848"/>
    </row>
    <row r="7849" spans="75:77" ht="12.75">
      <c r="BW7849"/>
      <c r="BX7849"/>
      <c r="BY7849"/>
    </row>
    <row r="7850" spans="75:77" ht="12.75">
      <c r="BW7850"/>
      <c r="BX7850"/>
      <c r="BY7850"/>
    </row>
    <row r="7851" spans="75:77" ht="12.75">
      <c r="BW7851"/>
      <c r="BX7851"/>
      <c r="BY7851"/>
    </row>
    <row r="7852" spans="75:77" ht="12.75">
      <c r="BW7852"/>
      <c r="BX7852"/>
      <c r="BY7852"/>
    </row>
    <row r="7853" spans="75:77" ht="12.75">
      <c r="BW7853"/>
      <c r="BX7853"/>
      <c r="BY7853"/>
    </row>
    <row r="7854" spans="75:77" ht="12.75">
      <c r="BW7854"/>
      <c r="BX7854"/>
      <c r="BY7854"/>
    </row>
    <row r="7855" spans="75:77" ht="12.75">
      <c r="BW7855"/>
      <c r="BX7855"/>
      <c r="BY7855"/>
    </row>
    <row r="7856" spans="75:77" ht="12.75">
      <c r="BW7856"/>
      <c r="BX7856"/>
      <c r="BY7856"/>
    </row>
    <row r="7857" spans="75:77" ht="12.75">
      <c r="BW7857"/>
      <c r="BX7857"/>
      <c r="BY7857"/>
    </row>
    <row r="7858" spans="75:77" ht="12.75">
      <c r="BW7858"/>
      <c r="BX7858"/>
      <c r="BY7858"/>
    </row>
    <row r="7859" spans="75:77" ht="12.75">
      <c r="BW7859"/>
      <c r="BX7859"/>
      <c r="BY7859"/>
    </row>
    <row r="7860" spans="75:77" ht="12.75">
      <c r="BW7860"/>
      <c r="BX7860"/>
      <c r="BY7860"/>
    </row>
    <row r="7861" spans="75:77" ht="12.75">
      <c r="BW7861"/>
      <c r="BX7861"/>
      <c r="BY7861"/>
    </row>
    <row r="7862" spans="75:77" ht="12.75">
      <c r="BW7862"/>
      <c r="BX7862"/>
      <c r="BY7862"/>
    </row>
    <row r="7863" spans="75:77" ht="12.75">
      <c r="BW7863"/>
      <c r="BX7863"/>
      <c r="BY7863"/>
    </row>
    <row r="7864" spans="75:77" ht="12.75">
      <c r="BW7864"/>
      <c r="BX7864"/>
      <c r="BY7864"/>
    </row>
    <row r="7865" spans="75:77" ht="12.75">
      <c r="BW7865"/>
      <c r="BX7865"/>
      <c r="BY7865"/>
    </row>
    <row r="7866" spans="75:77" ht="12.75">
      <c r="BW7866"/>
      <c r="BX7866"/>
      <c r="BY7866"/>
    </row>
    <row r="7867" spans="75:77" ht="12.75">
      <c r="BW7867"/>
      <c r="BX7867"/>
      <c r="BY7867"/>
    </row>
    <row r="7868" spans="75:77" ht="12.75">
      <c r="BW7868"/>
      <c r="BX7868"/>
      <c r="BY7868"/>
    </row>
    <row r="7869" spans="75:77" ht="12.75">
      <c r="BW7869"/>
      <c r="BX7869"/>
      <c r="BY7869"/>
    </row>
    <row r="7870" spans="75:77" ht="12.75">
      <c r="BW7870"/>
      <c r="BX7870"/>
      <c r="BY7870"/>
    </row>
    <row r="7871" spans="75:77" ht="12.75">
      <c r="BW7871"/>
      <c r="BX7871"/>
      <c r="BY7871"/>
    </row>
    <row r="7872" spans="75:77" ht="12.75">
      <c r="BW7872"/>
      <c r="BX7872"/>
      <c r="BY7872"/>
    </row>
    <row r="7873" spans="75:77" ht="12.75">
      <c r="BW7873"/>
      <c r="BX7873"/>
      <c r="BY7873"/>
    </row>
    <row r="7874" spans="75:77" ht="12.75">
      <c r="BW7874"/>
      <c r="BX7874"/>
      <c r="BY7874"/>
    </row>
    <row r="7875" spans="75:77" ht="12.75">
      <c r="BW7875"/>
      <c r="BX7875"/>
      <c r="BY7875"/>
    </row>
    <row r="7876" spans="75:77" ht="12.75">
      <c r="BW7876"/>
      <c r="BX7876"/>
      <c r="BY7876"/>
    </row>
    <row r="7877" spans="75:77" ht="12.75">
      <c r="BW7877"/>
      <c r="BX7877"/>
      <c r="BY7877"/>
    </row>
    <row r="7878" spans="75:77" ht="12.75">
      <c r="BW7878"/>
      <c r="BX7878"/>
      <c r="BY7878"/>
    </row>
    <row r="7879" spans="75:77" ht="12.75">
      <c r="BW7879"/>
      <c r="BX7879"/>
      <c r="BY7879"/>
    </row>
    <row r="7880" spans="75:77" ht="12.75">
      <c r="BW7880"/>
      <c r="BX7880"/>
      <c r="BY7880"/>
    </row>
    <row r="7881" spans="75:77" ht="12.75">
      <c r="BW7881"/>
      <c r="BX7881"/>
      <c r="BY7881"/>
    </row>
    <row r="7882" spans="75:77" ht="12.75">
      <c r="BW7882"/>
      <c r="BX7882"/>
      <c r="BY7882"/>
    </row>
    <row r="7883" spans="75:77" ht="12.75">
      <c r="BW7883"/>
      <c r="BX7883"/>
      <c r="BY7883"/>
    </row>
    <row r="7884" spans="75:77" ht="12.75">
      <c r="BW7884"/>
      <c r="BX7884"/>
      <c r="BY7884"/>
    </row>
    <row r="7885" spans="75:77" ht="12.75">
      <c r="BW7885"/>
      <c r="BX7885"/>
      <c r="BY7885"/>
    </row>
    <row r="7886" spans="75:77" ht="12.75">
      <c r="BW7886"/>
      <c r="BX7886"/>
      <c r="BY7886"/>
    </row>
    <row r="7887" spans="75:77" ht="12.75">
      <c r="BW7887"/>
      <c r="BX7887"/>
      <c r="BY7887"/>
    </row>
    <row r="7888" spans="75:77" ht="12.75">
      <c r="BW7888"/>
      <c r="BX7888"/>
      <c r="BY7888"/>
    </row>
    <row r="7889" spans="75:77" ht="12.75">
      <c r="BW7889"/>
      <c r="BX7889"/>
      <c r="BY7889"/>
    </row>
    <row r="7890" spans="75:77" ht="12.75">
      <c r="BW7890"/>
      <c r="BX7890"/>
      <c r="BY7890"/>
    </row>
    <row r="7891" spans="75:77" ht="12.75">
      <c r="BW7891"/>
      <c r="BX7891"/>
      <c r="BY7891"/>
    </row>
    <row r="7892" spans="75:77" ht="12.75">
      <c r="BW7892"/>
      <c r="BX7892"/>
      <c r="BY7892"/>
    </row>
    <row r="7893" spans="75:77" ht="12.75">
      <c r="BW7893"/>
      <c r="BX7893"/>
      <c r="BY7893"/>
    </row>
    <row r="7894" spans="75:77" ht="12.75">
      <c r="BW7894"/>
      <c r="BX7894"/>
      <c r="BY7894"/>
    </row>
    <row r="7895" spans="75:77" ht="12.75">
      <c r="BW7895"/>
      <c r="BX7895"/>
      <c r="BY7895"/>
    </row>
    <row r="7896" spans="75:77" ht="12.75">
      <c r="BW7896"/>
      <c r="BX7896"/>
      <c r="BY7896"/>
    </row>
    <row r="7897" spans="75:77" ht="12.75">
      <c r="BW7897"/>
      <c r="BX7897"/>
      <c r="BY7897"/>
    </row>
    <row r="7898" spans="75:77" ht="12.75">
      <c r="BW7898"/>
      <c r="BX7898"/>
      <c r="BY7898"/>
    </row>
    <row r="7899" spans="75:77" ht="12.75">
      <c r="BW7899"/>
      <c r="BX7899"/>
      <c r="BY7899"/>
    </row>
    <row r="7900" spans="75:77" ht="12.75">
      <c r="BW7900"/>
      <c r="BX7900"/>
      <c r="BY7900"/>
    </row>
    <row r="7901" spans="75:77" ht="12.75">
      <c r="BW7901"/>
      <c r="BX7901"/>
      <c r="BY7901"/>
    </row>
    <row r="7902" spans="75:77" ht="12.75">
      <c r="BW7902"/>
      <c r="BX7902"/>
      <c r="BY7902"/>
    </row>
    <row r="7903" spans="75:77" ht="12.75">
      <c r="BW7903"/>
      <c r="BX7903"/>
      <c r="BY7903"/>
    </row>
    <row r="7904" spans="75:77" ht="12.75">
      <c r="BW7904"/>
      <c r="BX7904"/>
      <c r="BY7904"/>
    </row>
    <row r="7905" spans="75:77" ht="12.75">
      <c r="BW7905"/>
      <c r="BX7905"/>
      <c r="BY7905"/>
    </row>
    <row r="7906" spans="75:77" ht="12.75">
      <c r="BW7906"/>
      <c r="BX7906"/>
      <c r="BY7906"/>
    </row>
    <row r="7907" spans="75:77" ht="12.75">
      <c r="BW7907"/>
      <c r="BX7907"/>
      <c r="BY7907"/>
    </row>
    <row r="7908" spans="75:77" ht="12.75">
      <c r="BW7908"/>
      <c r="BX7908"/>
      <c r="BY7908"/>
    </row>
    <row r="7909" spans="75:77" ht="12.75">
      <c r="BW7909"/>
      <c r="BX7909"/>
      <c r="BY7909"/>
    </row>
    <row r="7910" spans="75:77" ht="12.75">
      <c r="BW7910"/>
      <c r="BX7910"/>
      <c r="BY7910"/>
    </row>
    <row r="7911" spans="75:77" ht="12.75">
      <c r="BW7911"/>
      <c r="BX7911"/>
      <c r="BY7911"/>
    </row>
    <row r="7912" spans="75:77" ht="12.75">
      <c r="BW7912"/>
      <c r="BX7912"/>
      <c r="BY7912"/>
    </row>
    <row r="7913" spans="75:77" ht="12.75">
      <c r="BW7913"/>
      <c r="BX7913"/>
      <c r="BY7913"/>
    </row>
    <row r="7914" spans="75:77" ht="12.75">
      <c r="BW7914"/>
      <c r="BX7914"/>
      <c r="BY7914"/>
    </row>
    <row r="7915" spans="75:77" ht="12.75">
      <c r="BW7915"/>
      <c r="BX7915"/>
      <c r="BY7915"/>
    </row>
    <row r="7916" spans="75:77" ht="12.75">
      <c r="BW7916"/>
      <c r="BX7916"/>
      <c r="BY7916"/>
    </row>
    <row r="7917" spans="75:77" ht="12.75">
      <c r="BW7917"/>
      <c r="BX7917"/>
      <c r="BY7917"/>
    </row>
    <row r="7918" spans="75:77" ht="12.75">
      <c r="BW7918"/>
      <c r="BX7918"/>
      <c r="BY7918"/>
    </row>
    <row r="7919" spans="75:77" ht="12.75">
      <c r="BW7919"/>
      <c r="BX7919"/>
      <c r="BY7919"/>
    </row>
    <row r="7920" spans="75:77" ht="12.75">
      <c r="BW7920"/>
      <c r="BX7920"/>
      <c r="BY7920"/>
    </row>
    <row r="7921" spans="75:77" ht="12.75">
      <c r="BW7921"/>
      <c r="BX7921"/>
      <c r="BY7921"/>
    </row>
    <row r="7922" spans="75:77" ht="12.75">
      <c r="BW7922"/>
      <c r="BX7922"/>
      <c r="BY7922"/>
    </row>
    <row r="7923" spans="75:77" ht="12.75">
      <c r="BW7923"/>
      <c r="BX7923"/>
      <c r="BY7923"/>
    </row>
    <row r="7924" spans="75:77" ht="12.75">
      <c r="BW7924"/>
      <c r="BX7924"/>
      <c r="BY7924"/>
    </row>
    <row r="7925" spans="75:77" ht="12.75">
      <c r="BW7925"/>
      <c r="BX7925"/>
      <c r="BY7925"/>
    </row>
    <row r="7926" spans="75:77" ht="12.75">
      <c r="BW7926"/>
      <c r="BX7926"/>
      <c r="BY7926"/>
    </row>
    <row r="7927" spans="75:77" ht="12.75">
      <c r="BW7927"/>
      <c r="BX7927"/>
      <c r="BY7927"/>
    </row>
    <row r="7928" spans="75:77" ht="12.75">
      <c r="BW7928"/>
      <c r="BX7928"/>
      <c r="BY7928"/>
    </row>
    <row r="7929" spans="75:77" ht="12.75">
      <c r="BW7929"/>
      <c r="BX7929"/>
      <c r="BY7929"/>
    </row>
    <row r="7930" spans="75:77" ht="12.75">
      <c r="BW7930"/>
      <c r="BX7930"/>
      <c r="BY7930"/>
    </row>
    <row r="7931" spans="75:77" ht="12.75">
      <c r="BW7931"/>
      <c r="BX7931"/>
      <c r="BY7931"/>
    </row>
    <row r="7932" spans="75:77" ht="12.75">
      <c r="BW7932"/>
      <c r="BX7932"/>
      <c r="BY7932"/>
    </row>
    <row r="7933" spans="75:77" ht="12.75">
      <c r="BW7933"/>
      <c r="BX7933"/>
      <c r="BY7933"/>
    </row>
    <row r="7934" spans="75:77" ht="12.75">
      <c r="BW7934"/>
      <c r="BX7934"/>
      <c r="BY7934"/>
    </row>
    <row r="7935" spans="75:77" ht="12.75">
      <c r="BW7935"/>
      <c r="BX7935"/>
      <c r="BY7935"/>
    </row>
    <row r="7936" spans="75:77" ht="12.75">
      <c r="BW7936"/>
      <c r="BX7936"/>
      <c r="BY7936"/>
    </row>
    <row r="7937" spans="75:77" ht="12.75">
      <c r="BW7937"/>
      <c r="BX7937"/>
      <c r="BY7937"/>
    </row>
    <row r="7938" spans="75:77" ht="12.75">
      <c r="BW7938"/>
      <c r="BX7938"/>
      <c r="BY7938"/>
    </row>
    <row r="7939" spans="75:77" ht="12.75">
      <c r="BW7939"/>
      <c r="BX7939"/>
      <c r="BY7939"/>
    </row>
    <row r="7940" spans="75:77" ht="12.75">
      <c r="BW7940"/>
      <c r="BX7940"/>
      <c r="BY7940"/>
    </row>
    <row r="7941" spans="75:77" ht="12.75">
      <c r="BW7941"/>
      <c r="BX7941"/>
      <c r="BY7941"/>
    </row>
    <row r="7942" spans="75:77" ht="12.75">
      <c r="BW7942"/>
      <c r="BX7942"/>
      <c r="BY7942"/>
    </row>
    <row r="7943" spans="75:77" ht="12.75">
      <c r="BW7943"/>
      <c r="BX7943"/>
      <c r="BY7943"/>
    </row>
    <row r="7944" spans="75:77" ht="12.75">
      <c r="BW7944"/>
      <c r="BX7944"/>
      <c r="BY7944"/>
    </row>
    <row r="7945" spans="75:77" ht="12.75">
      <c r="BW7945"/>
      <c r="BX7945"/>
      <c r="BY7945"/>
    </row>
    <row r="7946" spans="75:77" ht="12.75">
      <c r="BW7946"/>
      <c r="BX7946"/>
      <c r="BY7946"/>
    </row>
    <row r="7947" spans="75:77" ht="12.75">
      <c r="BW7947"/>
      <c r="BX7947"/>
      <c r="BY7947"/>
    </row>
    <row r="7948" spans="75:77" ht="12.75">
      <c r="BW7948"/>
      <c r="BX7948"/>
      <c r="BY7948"/>
    </row>
    <row r="7949" spans="75:77" ht="12.75">
      <c r="BW7949"/>
      <c r="BX7949"/>
      <c r="BY7949"/>
    </row>
    <row r="7950" spans="75:77" ht="12.75">
      <c r="BW7950"/>
      <c r="BX7950"/>
      <c r="BY7950"/>
    </row>
    <row r="7951" spans="75:77" ht="12.75">
      <c r="BW7951"/>
      <c r="BX7951"/>
      <c r="BY7951"/>
    </row>
    <row r="7952" spans="75:77" ht="12.75">
      <c r="BW7952"/>
      <c r="BX7952"/>
      <c r="BY7952"/>
    </row>
    <row r="7953" spans="75:77" ht="12.75">
      <c r="BW7953"/>
      <c r="BX7953"/>
      <c r="BY7953"/>
    </row>
    <row r="7954" spans="75:77" ht="12.75">
      <c r="BW7954"/>
      <c r="BX7954"/>
      <c r="BY7954"/>
    </row>
    <row r="7955" spans="75:77" ht="12.75">
      <c r="BW7955"/>
      <c r="BX7955"/>
      <c r="BY7955"/>
    </row>
    <row r="7956" spans="75:77" ht="12.75">
      <c r="BW7956"/>
      <c r="BX7956"/>
      <c r="BY7956"/>
    </row>
    <row r="7957" spans="75:77" ht="12.75">
      <c r="BW7957"/>
      <c r="BX7957"/>
      <c r="BY7957"/>
    </row>
    <row r="7958" spans="75:77" ht="12.75">
      <c r="BW7958"/>
      <c r="BX7958"/>
      <c r="BY7958"/>
    </row>
    <row r="7959" spans="75:77" ht="12.75">
      <c r="BW7959"/>
      <c r="BX7959"/>
      <c r="BY7959"/>
    </row>
    <row r="7960" spans="75:77" ht="12.75">
      <c r="BW7960"/>
      <c r="BX7960"/>
      <c r="BY7960"/>
    </row>
    <row r="7961" spans="75:77" ht="12.75">
      <c r="BW7961"/>
      <c r="BX7961"/>
      <c r="BY7961"/>
    </row>
    <row r="7962" spans="75:77" ht="12.75">
      <c r="BW7962"/>
      <c r="BX7962"/>
      <c r="BY7962"/>
    </row>
    <row r="7963" spans="75:77" ht="12.75">
      <c r="BW7963"/>
      <c r="BX7963"/>
      <c r="BY7963"/>
    </row>
    <row r="7964" spans="75:77" ht="12.75">
      <c r="BW7964"/>
      <c r="BX7964"/>
      <c r="BY7964"/>
    </row>
    <row r="7965" spans="75:77" ht="12.75">
      <c r="BW7965"/>
      <c r="BX7965"/>
      <c r="BY7965"/>
    </row>
    <row r="7966" spans="75:77" ht="12.75">
      <c r="BW7966"/>
      <c r="BX7966"/>
      <c r="BY7966"/>
    </row>
    <row r="7967" spans="75:77" ht="12.75">
      <c r="BW7967"/>
      <c r="BX7967"/>
      <c r="BY7967"/>
    </row>
    <row r="7968" spans="75:77" ht="12.75">
      <c r="BW7968"/>
      <c r="BX7968"/>
      <c r="BY7968"/>
    </row>
    <row r="7969" spans="75:77" ht="12.75">
      <c r="BW7969"/>
      <c r="BX7969"/>
      <c r="BY7969"/>
    </row>
    <row r="7970" spans="75:77" ht="12.75">
      <c r="BW7970"/>
      <c r="BX7970"/>
      <c r="BY7970"/>
    </row>
    <row r="7971" spans="75:77" ht="12.75">
      <c r="BW7971"/>
      <c r="BX7971"/>
      <c r="BY7971"/>
    </row>
    <row r="7972" spans="75:77" ht="12.75">
      <c r="BW7972"/>
      <c r="BX7972"/>
      <c r="BY7972"/>
    </row>
    <row r="7973" spans="75:77" ht="12.75">
      <c r="BW7973"/>
      <c r="BX7973"/>
      <c r="BY7973"/>
    </row>
    <row r="7974" spans="75:77" ht="12.75">
      <c r="BW7974"/>
      <c r="BX7974"/>
      <c r="BY7974"/>
    </row>
    <row r="7975" spans="75:77" ht="12.75">
      <c r="BW7975"/>
      <c r="BX7975"/>
      <c r="BY7975"/>
    </row>
    <row r="7976" spans="75:77" ht="12.75">
      <c r="BW7976"/>
      <c r="BX7976"/>
      <c r="BY7976"/>
    </row>
    <row r="7977" spans="75:77" ht="12.75">
      <c r="BW7977"/>
      <c r="BX7977"/>
      <c r="BY7977"/>
    </row>
    <row r="7978" spans="75:77" ht="12.75">
      <c r="BW7978"/>
      <c r="BX7978"/>
      <c r="BY7978"/>
    </row>
    <row r="7979" spans="75:77" ht="12.75">
      <c r="BW7979"/>
      <c r="BX7979"/>
      <c r="BY7979"/>
    </row>
    <row r="7980" spans="75:77" ht="12.75">
      <c r="BW7980"/>
      <c r="BX7980"/>
      <c r="BY7980"/>
    </row>
    <row r="7981" spans="75:77" ht="12.75">
      <c r="BW7981"/>
      <c r="BX7981"/>
      <c r="BY7981"/>
    </row>
    <row r="7982" spans="75:77" ht="12.75">
      <c r="BW7982"/>
      <c r="BX7982"/>
      <c r="BY7982"/>
    </row>
    <row r="7983" spans="75:77" ht="12.75">
      <c r="BW7983"/>
      <c r="BX7983"/>
      <c r="BY7983"/>
    </row>
    <row r="7984" spans="75:77" ht="12.75">
      <c r="BW7984"/>
      <c r="BX7984"/>
      <c r="BY7984"/>
    </row>
    <row r="7985" spans="75:77" ht="12.75">
      <c r="BW7985"/>
      <c r="BX7985"/>
      <c r="BY7985"/>
    </row>
    <row r="7986" spans="75:77" ht="12.75">
      <c r="BW7986"/>
      <c r="BX7986"/>
      <c r="BY7986"/>
    </row>
    <row r="7987" spans="75:77" ht="12.75">
      <c r="BW7987"/>
      <c r="BX7987"/>
      <c r="BY7987"/>
    </row>
    <row r="7988" spans="75:77" ht="12.75">
      <c r="BW7988"/>
      <c r="BX7988"/>
      <c r="BY7988"/>
    </row>
    <row r="7989" spans="75:77" ht="12.75">
      <c r="BW7989"/>
      <c r="BX7989"/>
      <c r="BY7989"/>
    </row>
    <row r="7990" spans="75:77" ht="12.75">
      <c r="BW7990"/>
      <c r="BX7990"/>
      <c r="BY7990"/>
    </row>
    <row r="7991" spans="75:77" ht="12.75">
      <c r="BW7991"/>
      <c r="BX7991"/>
      <c r="BY7991"/>
    </row>
    <row r="7992" spans="75:77" ht="12.75">
      <c r="BW7992"/>
      <c r="BX7992"/>
      <c r="BY7992"/>
    </row>
    <row r="7993" spans="75:77" ht="12.75">
      <c r="BW7993"/>
      <c r="BX7993"/>
      <c r="BY7993"/>
    </row>
    <row r="7994" spans="75:77" ht="12.75">
      <c r="BW7994"/>
      <c r="BX7994"/>
      <c r="BY7994"/>
    </row>
    <row r="7995" spans="75:77" ht="12.75">
      <c r="BW7995"/>
      <c r="BX7995"/>
      <c r="BY7995"/>
    </row>
    <row r="7996" spans="75:77" ht="12.75">
      <c r="BW7996"/>
      <c r="BX7996"/>
      <c r="BY7996"/>
    </row>
    <row r="7997" spans="75:77" ht="12.75">
      <c r="BW7997"/>
      <c r="BX7997"/>
      <c r="BY7997"/>
    </row>
    <row r="7998" spans="75:77" ht="12.75">
      <c r="BW7998"/>
      <c r="BX7998"/>
      <c r="BY7998"/>
    </row>
    <row r="7999" spans="75:77" ht="12.75">
      <c r="BW7999"/>
      <c r="BX7999"/>
      <c r="BY7999"/>
    </row>
    <row r="8000" spans="75:77" ht="12.75">
      <c r="BW8000"/>
      <c r="BX8000"/>
      <c r="BY8000"/>
    </row>
    <row r="8001" spans="75:77" ht="12.75">
      <c r="BW8001"/>
      <c r="BX8001"/>
      <c r="BY8001"/>
    </row>
    <row r="8002" spans="75:77" ht="12.75">
      <c r="BW8002"/>
      <c r="BX8002"/>
      <c r="BY8002"/>
    </row>
    <row r="8003" spans="75:77" ht="12.75">
      <c r="BW8003"/>
      <c r="BX8003"/>
      <c r="BY8003"/>
    </row>
    <row r="8004" spans="75:77" ht="12.75">
      <c r="BW8004"/>
      <c r="BX8004"/>
      <c r="BY8004"/>
    </row>
    <row r="8005" spans="75:77" ht="12.75">
      <c r="BW8005"/>
      <c r="BX8005"/>
      <c r="BY8005"/>
    </row>
    <row r="8006" spans="75:77" ht="12.75">
      <c r="BW8006"/>
      <c r="BX8006"/>
      <c r="BY8006"/>
    </row>
    <row r="8007" spans="75:77" ht="12.75">
      <c r="BW8007"/>
      <c r="BX8007"/>
      <c r="BY8007"/>
    </row>
    <row r="8008" spans="75:77" ht="12.75">
      <c r="BW8008"/>
      <c r="BX8008"/>
      <c r="BY8008"/>
    </row>
    <row r="8009" spans="75:77" ht="12.75">
      <c r="BW8009"/>
      <c r="BX8009"/>
      <c r="BY8009"/>
    </row>
    <row r="8010" spans="75:77" ht="12.75">
      <c r="BW8010"/>
      <c r="BX8010"/>
      <c r="BY8010"/>
    </row>
    <row r="8011" spans="75:77" ht="12.75">
      <c r="BW8011"/>
      <c r="BX8011"/>
      <c r="BY8011"/>
    </row>
    <row r="8012" spans="75:77" ht="12.75">
      <c r="BW8012"/>
      <c r="BX8012"/>
      <c r="BY8012"/>
    </row>
    <row r="8013" spans="75:77" ht="12.75">
      <c r="BW8013"/>
      <c r="BX8013"/>
      <c r="BY8013"/>
    </row>
    <row r="8014" spans="75:77" ht="12.75">
      <c r="BW8014"/>
      <c r="BX8014"/>
      <c r="BY8014"/>
    </row>
    <row r="8015" spans="75:77" ht="12.75">
      <c r="BW8015"/>
      <c r="BX8015"/>
      <c r="BY8015"/>
    </row>
    <row r="8016" spans="75:77" ht="12.75">
      <c r="BW8016"/>
      <c r="BX8016"/>
      <c r="BY8016"/>
    </row>
    <row r="8017" spans="75:77" ht="12.75">
      <c r="BW8017"/>
      <c r="BX8017"/>
      <c r="BY8017"/>
    </row>
    <row r="8018" spans="75:77" ht="12.75">
      <c r="BW8018"/>
      <c r="BX8018"/>
      <c r="BY8018"/>
    </row>
    <row r="8019" spans="75:77" ht="12.75">
      <c r="BW8019"/>
      <c r="BX8019"/>
      <c r="BY8019"/>
    </row>
    <row r="8020" spans="75:77" ht="12.75">
      <c r="BW8020"/>
      <c r="BX8020"/>
      <c r="BY8020"/>
    </row>
    <row r="8021" spans="75:77" ht="12.75">
      <c r="BW8021"/>
      <c r="BX8021"/>
      <c r="BY8021"/>
    </row>
    <row r="8022" spans="75:77" ht="12.75">
      <c r="BW8022"/>
      <c r="BX8022"/>
      <c r="BY8022"/>
    </row>
    <row r="8023" spans="75:77" ht="12.75">
      <c r="BW8023"/>
      <c r="BX8023"/>
      <c r="BY8023"/>
    </row>
    <row r="8024" spans="75:77" ht="12.75">
      <c r="BW8024"/>
      <c r="BX8024"/>
      <c r="BY8024"/>
    </row>
    <row r="8025" spans="75:77" ht="12.75">
      <c r="BW8025"/>
      <c r="BX8025"/>
      <c r="BY8025"/>
    </row>
    <row r="8026" spans="75:77" ht="12.75">
      <c r="BW8026"/>
      <c r="BX8026"/>
      <c r="BY8026"/>
    </row>
    <row r="8027" spans="75:77" ht="12.75">
      <c r="BW8027"/>
      <c r="BX8027"/>
      <c r="BY8027"/>
    </row>
    <row r="8028" spans="75:77" ht="12.75">
      <c r="BW8028"/>
      <c r="BX8028"/>
      <c r="BY8028"/>
    </row>
    <row r="8029" spans="75:77" ht="12.75">
      <c r="BW8029"/>
      <c r="BX8029"/>
      <c r="BY8029"/>
    </row>
    <row r="8030" spans="75:77" ht="12.75">
      <c r="BW8030"/>
      <c r="BX8030"/>
      <c r="BY8030"/>
    </row>
    <row r="8031" spans="75:77" ht="12.75">
      <c r="BW8031"/>
      <c r="BX8031"/>
      <c r="BY8031"/>
    </row>
    <row r="8032" spans="75:77" ht="12.75">
      <c r="BW8032"/>
      <c r="BX8032"/>
      <c r="BY8032"/>
    </row>
    <row r="8033" spans="75:77" ht="12.75">
      <c r="BW8033"/>
      <c r="BX8033"/>
      <c r="BY8033"/>
    </row>
    <row r="8034" spans="75:77" ht="12.75">
      <c r="BW8034"/>
      <c r="BX8034"/>
      <c r="BY8034"/>
    </row>
    <row r="8035" spans="75:77" ht="12.75">
      <c r="BW8035"/>
      <c r="BX8035"/>
      <c r="BY8035"/>
    </row>
    <row r="8036" spans="75:77" ht="12.75">
      <c r="BW8036"/>
      <c r="BX8036"/>
      <c r="BY8036"/>
    </row>
    <row r="8037" spans="75:77" ht="12.75">
      <c r="BW8037"/>
      <c r="BX8037"/>
      <c r="BY8037"/>
    </row>
    <row r="8038" spans="75:77" ht="12.75">
      <c r="BW8038"/>
      <c r="BX8038"/>
      <c r="BY8038"/>
    </row>
    <row r="8039" spans="75:77" ht="12.75">
      <c r="BW8039"/>
      <c r="BX8039"/>
      <c r="BY8039"/>
    </row>
    <row r="8040" spans="75:77" ht="12.75">
      <c r="BW8040"/>
      <c r="BX8040"/>
      <c r="BY8040"/>
    </row>
    <row r="8041" spans="75:77" ht="12.75">
      <c r="BW8041"/>
      <c r="BX8041"/>
      <c r="BY8041"/>
    </row>
    <row r="8042" spans="75:77" ht="12.75">
      <c r="BW8042"/>
      <c r="BX8042"/>
      <c r="BY8042"/>
    </row>
    <row r="8043" spans="75:77" ht="12.75">
      <c r="BW8043"/>
      <c r="BX8043"/>
      <c r="BY8043"/>
    </row>
    <row r="8044" spans="75:77" ht="12.75">
      <c r="BW8044"/>
      <c r="BX8044"/>
      <c r="BY8044"/>
    </row>
    <row r="8045" spans="75:77" ht="12.75">
      <c r="BW8045"/>
      <c r="BX8045"/>
      <c r="BY8045"/>
    </row>
    <row r="8046" spans="75:77" ht="12.75">
      <c r="BW8046"/>
      <c r="BX8046"/>
      <c r="BY8046"/>
    </row>
    <row r="8047" spans="75:77" ht="12.75">
      <c r="BW8047"/>
      <c r="BX8047"/>
      <c r="BY8047"/>
    </row>
    <row r="8048" spans="75:77" ht="12.75">
      <c r="BW8048"/>
      <c r="BX8048"/>
      <c r="BY8048"/>
    </row>
    <row r="8049" spans="75:77" ht="12.75">
      <c r="BW8049"/>
      <c r="BX8049"/>
      <c r="BY8049"/>
    </row>
    <row r="8050" spans="75:77" ht="12.75">
      <c r="BW8050"/>
      <c r="BX8050"/>
      <c r="BY8050"/>
    </row>
    <row r="8051" spans="75:77" ht="12.75">
      <c r="BW8051"/>
      <c r="BX8051"/>
      <c r="BY8051"/>
    </row>
    <row r="8052" spans="75:77" ht="12.75">
      <c r="BW8052"/>
      <c r="BX8052"/>
      <c r="BY8052"/>
    </row>
    <row r="8053" spans="75:77" ht="12.75">
      <c r="BW8053"/>
      <c r="BX8053"/>
      <c r="BY8053"/>
    </row>
    <row r="8054" spans="75:77" ht="12.75">
      <c r="BW8054"/>
      <c r="BX8054"/>
      <c r="BY8054"/>
    </row>
    <row r="8055" spans="75:77" ht="12.75">
      <c r="BW8055"/>
      <c r="BX8055"/>
      <c r="BY8055"/>
    </row>
    <row r="8056" spans="75:77" ht="12.75">
      <c r="BW8056"/>
      <c r="BX8056"/>
      <c r="BY8056"/>
    </row>
    <row r="8057" spans="75:77" ht="12.75">
      <c r="BW8057"/>
      <c r="BX8057"/>
      <c r="BY8057"/>
    </row>
    <row r="8058" spans="75:77" ht="12.75">
      <c r="BW8058"/>
      <c r="BX8058"/>
      <c r="BY8058"/>
    </row>
    <row r="8059" spans="75:77" ht="12.75">
      <c r="BW8059"/>
      <c r="BX8059"/>
      <c r="BY8059"/>
    </row>
    <row r="8060" spans="75:77" ht="12.75">
      <c r="BW8060"/>
      <c r="BX8060"/>
      <c r="BY8060"/>
    </row>
    <row r="8061" spans="75:77" ht="12.75">
      <c r="BW8061"/>
      <c r="BX8061"/>
      <c r="BY8061"/>
    </row>
    <row r="8062" spans="75:77" ht="12.75">
      <c r="BW8062"/>
      <c r="BX8062"/>
      <c r="BY8062"/>
    </row>
    <row r="8063" spans="75:77" ht="12.75">
      <c r="BW8063"/>
      <c r="BX8063"/>
      <c r="BY8063"/>
    </row>
    <row r="8064" spans="75:77" ht="12.75">
      <c r="BW8064"/>
      <c r="BX8064"/>
      <c r="BY8064"/>
    </row>
    <row r="8065" spans="75:77" ht="12.75">
      <c r="BW8065"/>
      <c r="BX8065"/>
      <c r="BY8065"/>
    </row>
    <row r="8066" spans="75:77" ht="12.75">
      <c r="BW8066"/>
      <c r="BX8066"/>
      <c r="BY8066"/>
    </row>
    <row r="8067" spans="75:77" ht="12.75">
      <c r="BW8067"/>
      <c r="BX8067"/>
      <c r="BY8067"/>
    </row>
    <row r="8068" spans="75:77" ht="12.75">
      <c r="BW8068"/>
      <c r="BX8068"/>
      <c r="BY8068"/>
    </row>
    <row r="8069" spans="75:77" ht="12.75">
      <c r="BW8069"/>
      <c r="BX8069"/>
      <c r="BY8069"/>
    </row>
    <row r="8070" spans="75:77" ht="12.75">
      <c r="BW8070"/>
      <c r="BX8070"/>
      <c r="BY8070"/>
    </row>
    <row r="8071" spans="75:77" ht="12.75">
      <c r="BW8071"/>
      <c r="BX8071"/>
      <c r="BY8071"/>
    </row>
    <row r="8072" spans="75:77" ht="12.75">
      <c r="BW8072"/>
      <c r="BX8072"/>
      <c r="BY8072"/>
    </row>
    <row r="8073" spans="75:77" ht="12.75">
      <c r="BW8073"/>
      <c r="BX8073"/>
      <c r="BY8073"/>
    </row>
    <row r="8074" spans="75:77" ht="12.75">
      <c r="BW8074"/>
      <c r="BX8074"/>
      <c r="BY8074"/>
    </row>
    <row r="8075" spans="75:77" ht="12.75">
      <c r="BW8075"/>
      <c r="BX8075"/>
      <c r="BY8075"/>
    </row>
    <row r="8076" spans="75:77" ht="12.75">
      <c r="BW8076"/>
      <c r="BX8076"/>
      <c r="BY8076"/>
    </row>
    <row r="8077" spans="75:77" ht="12.75">
      <c r="BW8077"/>
      <c r="BX8077"/>
      <c r="BY8077"/>
    </row>
    <row r="8078" spans="75:77" ht="12.75">
      <c r="BW8078"/>
      <c r="BX8078"/>
      <c r="BY8078"/>
    </row>
    <row r="8079" spans="75:77" ht="12.75">
      <c r="BW8079"/>
      <c r="BX8079"/>
      <c r="BY8079"/>
    </row>
    <row r="8080" spans="75:77" ht="12.75">
      <c r="BW8080"/>
      <c r="BX8080"/>
      <c r="BY8080"/>
    </row>
    <row r="8081" spans="75:77" ht="12.75">
      <c r="BW8081"/>
      <c r="BX8081"/>
      <c r="BY8081"/>
    </row>
    <row r="8082" spans="75:77" ht="12.75">
      <c r="BW8082"/>
      <c r="BX8082"/>
      <c r="BY8082"/>
    </row>
    <row r="8083" spans="75:77" ht="12.75">
      <c r="BW8083"/>
      <c r="BX8083"/>
      <c r="BY8083"/>
    </row>
    <row r="8084" spans="75:77" ht="12.75">
      <c r="BW8084"/>
      <c r="BX8084"/>
      <c r="BY8084"/>
    </row>
    <row r="8085" spans="75:77" ht="12.75">
      <c r="BW8085"/>
      <c r="BX8085"/>
      <c r="BY8085"/>
    </row>
    <row r="8086" spans="75:77" ht="12.75">
      <c r="BW8086"/>
      <c r="BX8086"/>
      <c r="BY8086"/>
    </row>
    <row r="8087" spans="75:77" ht="12.75">
      <c r="BW8087"/>
      <c r="BX8087"/>
      <c r="BY8087"/>
    </row>
    <row r="8088" spans="75:77" ht="12.75">
      <c r="BW8088"/>
      <c r="BX8088"/>
      <c r="BY8088"/>
    </row>
    <row r="8089" spans="75:77" ht="12.75">
      <c r="BW8089"/>
      <c r="BX8089"/>
      <c r="BY8089"/>
    </row>
    <row r="8090" spans="75:77" ht="12.75">
      <c r="BW8090"/>
      <c r="BX8090"/>
      <c r="BY8090"/>
    </row>
    <row r="8091" spans="75:77" ht="12.75">
      <c r="BW8091"/>
      <c r="BX8091"/>
      <c r="BY8091"/>
    </row>
    <row r="8092" spans="75:77" ht="12.75">
      <c r="BW8092"/>
      <c r="BX8092"/>
      <c r="BY8092"/>
    </row>
    <row r="8093" spans="75:77" ht="12.75">
      <c r="BW8093"/>
      <c r="BX8093"/>
      <c r="BY8093"/>
    </row>
    <row r="8094" spans="75:77" ht="12.75">
      <c r="BW8094"/>
      <c r="BX8094"/>
      <c r="BY8094"/>
    </row>
    <row r="8095" spans="75:77" ht="12.75">
      <c r="BW8095"/>
      <c r="BX8095"/>
      <c r="BY8095"/>
    </row>
    <row r="8096" spans="75:77" ht="12.75">
      <c r="BW8096"/>
      <c r="BX8096"/>
      <c r="BY8096"/>
    </row>
    <row r="8097" spans="75:77" ht="12.75">
      <c r="BW8097"/>
      <c r="BX8097"/>
      <c r="BY8097"/>
    </row>
    <row r="8098" spans="75:77" ht="12.75">
      <c r="BW8098"/>
      <c r="BX8098"/>
      <c r="BY8098"/>
    </row>
    <row r="8099" spans="75:77" ht="12.75">
      <c r="BW8099"/>
      <c r="BX8099"/>
      <c r="BY8099"/>
    </row>
    <row r="8100" spans="75:77" ht="12.75">
      <c r="BW8100"/>
      <c r="BX8100"/>
      <c r="BY8100"/>
    </row>
    <row r="8101" spans="75:77" ht="12.75">
      <c r="BW8101"/>
      <c r="BX8101"/>
      <c r="BY8101"/>
    </row>
    <row r="8102" spans="75:77" ht="12.75">
      <c r="BW8102"/>
      <c r="BX8102"/>
      <c r="BY8102"/>
    </row>
    <row r="8103" spans="75:77" ht="12.75">
      <c r="BW8103"/>
      <c r="BX8103"/>
      <c r="BY8103"/>
    </row>
    <row r="8104" spans="75:77" ht="12.75">
      <c r="BW8104"/>
      <c r="BX8104"/>
      <c r="BY8104"/>
    </row>
    <row r="8105" spans="75:77" ht="12.75">
      <c r="BW8105"/>
      <c r="BX8105"/>
      <c r="BY8105"/>
    </row>
    <row r="8106" spans="75:77" ht="12.75">
      <c r="BW8106"/>
      <c r="BX8106"/>
      <c r="BY8106"/>
    </row>
    <row r="8107" spans="75:77" ht="12.75">
      <c r="BW8107"/>
      <c r="BX8107"/>
      <c r="BY8107"/>
    </row>
    <row r="8108" spans="75:77" ht="12.75">
      <c r="BW8108"/>
      <c r="BX8108"/>
      <c r="BY8108"/>
    </row>
    <row r="8109" spans="75:77" ht="12.75">
      <c r="BW8109"/>
      <c r="BX8109"/>
      <c r="BY8109"/>
    </row>
    <row r="8110" spans="75:77" ht="12.75">
      <c r="BW8110"/>
      <c r="BX8110"/>
      <c r="BY8110"/>
    </row>
    <row r="8111" spans="75:77" ht="12.75">
      <c r="BW8111"/>
      <c r="BX8111"/>
      <c r="BY8111"/>
    </row>
    <row r="8112" spans="75:77" ht="12.75">
      <c r="BW8112"/>
      <c r="BX8112"/>
      <c r="BY8112"/>
    </row>
    <row r="8113" spans="75:77" ht="12.75">
      <c r="BW8113"/>
      <c r="BX8113"/>
      <c r="BY8113"/>
    </row>
    <row r="8114" spans="75:77" ht="12.75">
      <c r="BW8114"/>
      <c r="BX8114"/>
      <c r="BY8114"/>
    </row>
    <row r="8115" spans="75:77" ht="12.75">
      <c r="BW8115"/>
      <c r="BX8115"/>
      <c r="BY8115"/>
    </row>
    <row r="8116" spans="75:77" ht="12.75">
      <c r="BW8116"/>
      <c r="BX8116"/>
      <c r="BY8116"/>
    </row>
    <row r="8117" spans="75:77" ht="12.75">
      <c r="BW8117"/>
      <c r="BX8117"/>
      <c r="BY8117"/>
    </row>
    <row r="8118" spans="75:77" ht="12.75">
      <c r="BW8118"/>
      <c r="BX8118"/>
      <c r="BY8118"/>
    </row>
    <row r="8119" spans="75:77" ht="12.75">
      <c r="BW8119"/>
      <c r="BX8119"/>
      <c r="BY8119"/>
    </row>
    <row r="8120" spans="75:77" ht="12.75">
      <c r="BW8120"/>
      <c r="BX8120"/>
      <c r="BY8120"/>
    </row>
    <row r="8121" spans="75:77" ht="12.75">
      <c r="BW8121"/>
      <c r="BX8121"/>
      <c r="BY8121"/>
    </row>
    <row r="8122" spans="75:77" ht="12.75">
      <c r="BW8122"/>
      <c r="BX8122"/>
      <c r="BY8122"/>
    </row>
    <row r="8123" spans="75:77" ht="12.75">
      <c r="BW8123"/>
      <c r="BX8123"/>
      <c r="BY8123"/>
    </row>
    <row r="8124" spans="75:77" ht="12.75">
      <c r="BW8124"/>
      <c r="BX8124"/>
      <c r="BY8124"/>
    </row>
    <row r="8125" spans="75:77" ht="12.75">
      <c r="BW8125"/>
      <c r="BX8125"/>
      <c r="BY8125"/>
    </row>
    <row r="8126" spans="75:77" ht="12.75">
      <c r="BW8126"/>
      <c r="BX8126"/>
      <c r="BY8126"/>
    </row>
    <row r="8127" spans="75:77" ht="12.75">
      <c r="BW8127"/>
      <c r="BX8127"/>
      <c r="BY8127"/>
    </row>
    <row r="8128" spans="75:77" ht="12.75">
      <c r="BW8128"/>
      <c r="BX8128"/>
      <c r="BY8128"/>
    </row>
    <row r="8129" spans="75:77" ht="12.75">
      <c r="BW8129"/>
      <c r="BX8129"/>
      <c r="BY8129"/>
    </row>
    <row r="8130" spans="75:77" ht="12.75">
      <c r="BW8130"/>
      <c r="BX8130"/>
      <c r="BY8130"/>
    </row>
    <row r="8131" spans="75:77" ht="12.75">
      <c r="BW8131"/>
      <c r="BX8131"/>
      <c r="BY8131"/>
    </row>
    <row r="8132" spans="75:77" ht="12.75">
      <c r="BW8132"/>
      <c r="BX8132"/>
      <c r="BY8132"/>
    </row>
    <row r="8133" spans="75:77" ht="12.75">
      <c r="BW8133"/>
      <c r="BX8133"/>
      <c r="BY8133"/>
    </row>
    <row r="8134" spans="75:77" ht="12.75">
      <c r="BW8134"/>
      <c r="BX8134"/>
      <c r="BY8134"/>
    </row>
    <row r="8135" spans="75:77" ht="12.75">
      <c r="BW8135"/>
      <c r="BX8135"/>
      <c r="BY8135"/>
    </row>
    <row r="8136" spans="75:77" ht="12.75">
      <c r="BW8136"/>
      <c r="BX8136"/>
      <c r="BY8136"/>
    </row>
    <row r="8137" spans="75:77" ht="12.75">
      <c r="BW8137"/>
      <c r="BX8137"/>
      <c r="BY8137"/>
    </row>
    <row r="8138" spans="75:77" ht="12.75">
      <c r="BW8138"/>
      <c r="BX8138"/>
      <c r="BY8138"/>
    </row>
    <row r="8139" spans="75:77" ht="12.75">
      <c r="BW8139"/>
      <c r="BX8139"/>
      <c r="BY8139"/>
    </row>
    <row r="8140" spans="75:77" ht="12.75">
      <c r="BW8140"/>
      <c r="BX8140"/>
      <c r="BY8140"/>
    </row>
    <row r="8141" spans="75:77" ht="12.75">
      <c r="BW8141"/>
      <c r="BX8141"/>
      <c r="BY8141"/>
    </row>
    <row r="8142" spans="75:77" ht="12.75">
      <c r="BW8142"/>
      <c r="BX8142"/>
      <c r="BY8142"/>
    </row>
    <row r="8143" spans="75:77" ht="12.75">
      <c r="BW8143"/>
      <c r="BX8143"/>
      <c r="BY8143"/>
    </row>
    <row r="8144" spans="75:77" ht="12.75">
      <c r="BW8144"/>
      <c r="BX8144"/>
      <c r="BY8144"/>
    </row>
    <row r="8145" spans="75:77" ht="12.75">
      <c r="BW8145"/>
      <c r="BX8145"/>
      <c r="BY8145"/>
    </row>
    <row r="8146" spans="75:77" ht="12.75">
      <c r="BW8146"/>
      <c r="BX8146"/>
      <c r="BY8146"/>
    </row>
    <row r="8147" spans="75:77" ht="12.75">
      <c r="BW8147"/>
      <c r="BX8147"/>
      <c r="BY8147"/>
    </row>
    <row r="8148" spans="75:77" ht="12.75">
      <c r="BW8148"/>
      <c r="BX8148"/>
      <c r="BY8148"/>
    </row>
    <row r="8149" spans="75:77" ht="12.75">
      <c r="BW8149"/>
      <c r="BX8149"/>
      <c r="BY8149"/>
    </row>
    <row r="8150" spans="75:77" ht="12.75">
      <c r="BW8150"/>
      <c r="BX8150"/>
      <c r="BY8150"/>
    </row>
    <row r="8151" spans="75:77" ht="12.75">
      <c r="BW8151"/>
      <c r="BX8151"/>
      <c r="BY8151"/>
    </row>
    <row r="8152" spans="75:77" ht="12.75">
      <c r="BW8152"/>
      <c r="BX8152"/>
      <c r="BY8152"/>
    </row>
    <row r="8153" spans="75:77" ht="12.75">
      <c r="BW8153"/>
      <c r="BX8153"/>
      <c r="BY8153"/>
    </row>
    <row r="8154" spans="75:77" ht="12.75">
      <c r="BW8154"/>
      <c r="BX8154"/>
      <c r="BY8154"/>
    </row>
    <row r="8155" spans="75:77" ht="12.75">
      <c r="BW8155"/>
      <c r="BX8155"/>
      <c r="BY8155"/>
    </row>
    <row r="8156" spans="75:77" ht="12.75">
      <c r="BW8156"/>
      <c r="BX8156"/>
      <c r="BY8156"/>
    </row>
    <row r="8157" spans="75:77" ht="12.75">
      <c r="BW8157"/>
      <c r="BX8157"/>
      <c r="BY8157"/>
    </row>
    <row r="8158" spans="75:77" ht="12.75">
      <c r="BW8158"/>
      <c r="BX8158"/>
      <c r="BY8158"/>
    </row>
    <row r="8159" spans="75:77" ht="12.75">
      <c r="BW8159"/>
      <c r="BX8159"/>
      <c r="BY8159"/>
    </row>
    <row r="8160" spans="75:77" ht="12.75">
      <c r="BW8160"/>
      <c r="BX8160"/>
      <c r="BY8160"/>
    </row>
    <row r="8161" spans="75:77" ht="12.75">
      <c r="BW8161"/>
      <c r="BX8161"/>
      <c r="BY8161"/>
    </row>
    <row r="8162" spans="75:77" ht="12.75">
      <c r="BW8162"/>
      <c r="BX8162"/>
      <c r="BY8162"/>
    </row>
    <row r="8163" spans="75:77" ht="12.75">
      <c r="BW8163"/>
      <c r="BX8163"/>
      <c r="BY8163"/>
    </row>
    <row r="8164" spans="75:77" ht="12.75">
      <c r="BW8164"/>
      <c r="BX8164"/>
      <c r="BY8164"/>
    </row>
    <row r="8165" spans="75:77" ht="12.75">
      <c r="BW8165"/>
      <c r="BX8165"/>
      <c r="BY8165"/>
    </row>
    <row r="8166" spans="75:77" ht="12.75">
      <c r="BW8166"/>
      <c r="BX8166"/>
      <c r="BY8166"/>
    </row>
    <row r="8167" spans="75:77" ht="12.75">
      <c r="BW8167"/>
      <c r="BX8167"/>
      <c r="BY8167"/>
    </row>
    <row r="8168" spans="75:77" ht="12.75">
      <c r="BW8168"/>
      <c r="BX8168"/>
      <c r="BY8168"/>
    </row>
    <row r="8169" spans="75:77" ht="12.75">
      <c r="BW8169"/>
      <c r="BX8169"/>
      <c r="BY8169"/>
    </row>
    <row r="8170" spans="75:77" ht="12.75">
      <c r="BW8170"/>
      <c r="BX8170"/>
      <c r="BY8170"/>
    </row>
    <row r="8171" spans="75:77" ht="12.75">
      <c r="BW8171"/>
      <c r="BX8171"/>
      <c r="BY8171"/>
    </row>
    <row r="8172" spans="75:77" ht="12.75">
      <c r="BW8172"/>
      <c r="BX8172"/>
      <c r="BY8172"/>
    </row>
    <row r="8173" spans="75:77" ht="12.75">
      <c r="BW8173"/>
      <c r="BX8173"/>
      <c r="BY8173"/>
    </row>
    <row r="8174" spans="75:77" ht="12.75">
      <c r="BW8174"/>
      <c r="BX8174"/>
      <c r="BY8174"/>
    </row>
    <row r="8175" spans="75:77" ht="12.75">
      <c r="BW8175"/>
      <c r="BX8175"/>
      <c r="BY8175"/>
    </row>
    <row r="8176" spans="75:77" ht="12.75">
      <c r="BW8176"/>
      <c r="BX8176"/>
      <c r="BY8176"/>
    </row>
    <row r="8177" spans="75:77" ht="12.75">
      <c r="BW8177"/>
      <c r="BX8177"/>
      <c r="BY8177"/>
    </row>
    <row r="8178" spans="75:77" ht="12.75">
      <c r="BW8178"/>
      <c r="BX8178"/>
      <c r="BY8178"/>
    </row>
    <row r="8179" spans="75:77" ht="12.75">
      <c r="BW8179"/>
      <c r="BX8179"/>
      <c r="BY8179"/>
    </row>
    <row r="8180" spans="75:77" ht="12.75">
      <c r="BW8180"/>
      <c r="BX8180"/>
      <c r="BY8180"/>
    </row>
    <row r="8181" spans="75:77" ht="12.75">
      <c r="BW8181"/>
      <c r="BX8181"/>
      <c r="BY8181"/>
    </row>
    <row r="8182" spans="75:77" ht="12.75">
      <c r="BW8182"/>
      <c r="BX8182"/>
      <c r="BY8182"/>
    </row>
    <row r="8183" spans="75:77" ht="12.75">
      <c r="BW8183"/>
      <c r="BX8183"/>
      <c r="BY8183"/>
    </row>
    <row r="8184" spans="75:77" ht="12.75">
      <c r="BW8184"/>
      <c r="BX8184"/>
      <c r="BY8184"/>
    </row>
    <row r="8185" spans="75:77" ht="12.75">
      <c r="BW8185"/>
      <c r="BX8185"/>
      <c r="BY8185"/>
    </row>
    <row r="8186" spans="75:77" ht="12.75">
      <c r="BW8186"/>
      <c r="BX8186"/>
      <c r="BY8186"/>
    </row>
    <row r="8187" spans="75:77" ht="12.75">
      <c r="BW8187"/>
      <c r="BX8187"/>
      <c r="BY8187"/>
    </row>
    <row r="8188" spans="75:77" ht="12.75">
      <c r="BW8188"/>
      <c r="BX8188"/>
      <c r="BY8188"/>
    </row>
    <row r="8189" spans="75:77" ht="12.75">
      <c r="BW8189"/>
      <c r="BX8189"/>
      <c r="BY8189"/>
    </row>
    <row r="8190" spans="75:77" ht="12.75">
      <c r="BW8190"/>
      <c r="BX8190"/>
      <c r="BY8190"/>
    </row>
    <row r="8191" spans="75:77" ht="12.75">
      <c r="BW8191"/>
      <c r="BX8191"/>
      <c r="BY8191"/>
    </row>
    <row r="8192" spans="75:77" ht="12.75">
      <c r="BW8192"/>
      <c r="BX8192"/>
      <c r="BY8192"/>
    </row>
    <row r="8193" spans="75:77" ht="12.75">
      <c r="BW8193"/>
      <c r="BX8193"/>
      <c r="BY8193"/>
    </row>
    <row r="8194" spans="75:77" ht="12.75">
      <c r="BW8194"/>
      <c r="BX8194"/>
      <c r="BY8194"/>
    </row>
    <row r="8195" spans="75:77" ht="12.75">
      <c r="BW8195"/>
      <c r="BX8195"/>
      <c r="BY8195"/>
    </row>
    <row r="8196" spans="75:77" ht="12.75">
      <c r="BW8196"/>
      <c r="BX8196"/>
      <c r="BY8196"/>
    </row>
    <row r="8197" spans="75:77" ht="12.75">
      <c r="BW8197"/>
      <c r="BX8197"/>
      <c r="BY8197"/>
    </row>
    <row r="8198" spans="75:77" ht="12.75">
      <c r="BW8198"/>
      <c r="BX8198"/>
      <c r="BY8198"/>
    </row>
    <row r="8199" spans="75:77" ht="12.75">
      <c r="BW8199"/>
      <c r="BX8199"/>
      <c r="BY8199"/>
    </row>
    <row r="8200" spans="75:77" ht="12.75">
      <c r="BW8200"/>
      <c r="BX8200"/>
      <c r="BY8200"/>
    </row>
    <row r="8201" spans="75:77" ht="12.75">
      <c r="BW8201"/>
      <c r="BX8201"/>
      <c r="BY8201"/>
    </row>
    <row r="8202" spans="75:77" ht="12.75">
      <c r="BW8202"/>
      <c r="BX8202"/>
      <c r="BY8202"/>
    </row>
    <row r="8203" spans="75:77" ht="12.75">
      <c r="BW8203"/>
      <c r="BX8203"/>
      <c r="BY8203"/>
    </row>
    <row r="8204" spans="75:77" ht="12.75">
      <c r="BW8204"/>
      <c r="BX8204"/>
      <c r="BY8204"/>
    </row>
    <row r="8205" spans="75:77" ht="12.75">
      <c r="BW8205"/>
      <c r="BX8205"/>
      <c r="BY8205"/>
    </row>
    <row r="8206" spans="75:77" ht="12.75">
      <c r="BW8206"/>
      <c r="BX8206"/>
      <c r="BY8206"/>
    </row>
    <row r="8207" spans="75:77" ht="12.75">
      <c r="BW8207"/>
      <c r="BX8207"/>
      <c r="BY8207"/>
    </row>
    <row r="8208" spans="75:77" ht="12.75">
      <c r="BW8208"/>
      <c r="BX8208"/>
      <c r="BY8208"/>
    </row>
    <row r="8209" spans="75:77" ht="12.75">
      <c r="BW8209"/>
      <c r="BX8209"/>
      <c r="BY8209"/>
    </row>
    <row r="8210" spans="75:77" ht="12.75">
      <c r="BW8210"/>
      <c r="BX8210"/>
      <c r="BY8210"/>
    </row>
    <row r="8211" spans="75:77" ht="12.75">
      <c r="BW8211"/>
      <c r="BX8211"/>
      <c r="BY8211"/>
    </row>
    <row r="8212" spans="75:77" ht="12.75">
      <c r="BW8212"/>
      <c r="BX8212"/>
      <c r="BY8212"/>
    </row>
    <row r="8213" spans="75:77" ht="12.75">
      <c r="BW8213"/>
      <c r="BX8213"/>
      <c r="BY8213"/>
    </row>
    <row r="8214" spans="75:77" ht="12.75">
      <c r="BW8214"/>
      <c r="BX8214"/>
      <c r="BY8214"/>
    </row>
    <row r="8215" spans="75:77" ht="12.75">
      <c r="BW8215"/>
      <c r="BX8215"/>
      <c r="BY8215"/>
    </row>
    <row r="8216" spans="75:77" ht="12.75">
      <c r="BW8216"/>
      <c r="BX8216"/>
      <c r="BY8216"/>
    </row>
    <row r="8217" spans="75:77" ht="12.75">
      <c r="BW8217"/>
      <c r="BX8217"/>
      <c r="BY8217"/>
    </row>
    <row r="8218" spans="75:77" ht="12.75">
      <c r="BW8218"/>
      <c r="BX8218"/>
      <c r="BY8218"/>
    </row>
    <row r="8219" spans="75:77" ht="12.75">
      <c r="BW8219"/>
      <c r="BX8219"/>
      <c r="BY8219"/>
    </row>
    <row r="8220" spans="75:77" ht="12.75">
      <c r="BW8220"/>
      <c r="BX8220"/>
      <c r="BY8220"/>
    </row>
    <row r="8221" spans="75:77" ht="12.75">
      <c r="BW8221"/>
      <c r="BX8221"/>
      <c r="BY8221"/>
    </row>
    <row r="8222" spans="75:77" ht="12.75">
      <c r="BW8222"/>
      <c r="BX8222"/>
      <c r="BY8222"/>
    </row>
    <row r="8223" spans="75:77" ht="12.75">
      <c r="BW8223"/>
      <c r="BX8223"/>
      <c r="BY8223"/>
    </row>
    <row r="8224" spans="75:77" ht="12.75">
      <c r="BW8224"/>
      <c r="BX8224"/>
      <c r="BY8224"/>
    </row>
    <row r="8225" spans="75:77" ht="12.75">
      <c r="BW8225"/>
      <c r="BX8225"/>
      <c r="BY8225"/>
    </row>
    <row r="8226" spans="75:77" ht="12.75">
      <c r="BW8226"/>
      <c r="BX8226"/>
      <c r="BY8226"/>
    </row>
    <row r="8227" spans="75:77" ht="12.75">
      <c r="BW8227"/>
      <c r="BX8227"/>
      <c r="BY8227"/>
    </row>
    <row r="8228" spans="75:77" ht="12.75">
      <c r="BW8228"/>
      <c r="BX8228"/>
      <c r="BY8228"/>
    </row>
    <row r="8229" spans="75:77" ht="12.75">
      <c r="BW8229"/>
      <c r="BX8229"/>
      <c r="BY8229"/>
    </row>
    <row r="8230" spans="75:77" ht="12.75">
      <c r="BW8230"/>
      <c r="BX8230"/>
      <c r="BY8230"/>
    </row>
    <row r="8231" spans="75:77" ht="12.75">
      <c r="BW8231"/>
      <c r="BX8231"/>
      <c r="BY8231"/>
    </row>
    <row r="8232" spans="75:77" ht="12.75">
      <c r="BW8232"/>
      <c r="BX8232"/>
      <c r="BY8232"/>
    </row>
    <row r="8233" spans="75:77" ht="12.75">
      <c r="BW8233"/>
      <c r="BX8233"/>
      <c r="BY8233"/>
    </row>
    <row r="8234" spans="75:77" ht="12.75">
      <c r="BW8234"/>
      <c r="BX8234"/>
      <c r="BY8234"/>
    </row>
    <row r="8235" spans="75:77" ht="12.75">
      <c r="BW8235"/>
      <c r="BX8235"/>
      <c r="BY8235"/>
    </row>
    <row r="8236" spans="75:77" ht="12.75">
      <c r="BW8236"/>
      <c r="BX8236"/>
      <c r="BY8236"/>
    </row>
    <row r="8237" spans="75:77" ht="12.75">
      <c r="BW8237"/>
      <c r="BX8237"/>
      <c r="BY8237"/>
    </row>
    <row r="8238" spans="75:77" ht="12.75">
      <c r="BW8238"/>
      <c r="BX8238"/>
      <c r="BY8238"/>
    </row>
    <row r="8239" spans="75:77" ht="12.75">
      <c r="BW8239"/>
      <c r="BX8239"/>
      <c r="BY8239"/>
    </row>
    <row r="8240" spans="75:77" ht="12.75">
      <c r="BW8240"/>
      <c r="BX8240"/>
      <c r="BY8240"/>
    </row>
    <row r="8241" spans="75:77" ht="12.75">
      <c r="BW8241"/>
      <c r="BX8241"/>
      <c r="BY8241"/>
    </row>
    <row r="8242" spans="75:77" ht="12.75">
      <c r="BW8242"/>
      <c r="BX8242"/>
      <c r="BY8242"/>
    </row>
    <row r="8243" spans="75:77" ht="12.75">
      <c r="BW8243"/>
      <c r="BX8243"/>
      <c r="BY8243"/>
    </row>
    <row r="8244" spans="75:77" ht="12.75">
      <c r="BW8244"/>
      <c r="BX8244"/>
      <c r="BY8244"/>
    </row>
    <row r="8245" spans="75:77" ht="12.75">
      <c r="BW8245"/>
      <c r="BX8245"/>
      <c r="BY8245"/>
    </row>
    <row r="8246" spans="75:77" ht="12.75">
      <c r="BW8246"/>
      <c r="BX8246"/>
      <c r="BY8246"/>
    </row>
    <row r="8247" spans="75:77" ht="12.75">
      <c r="BW8247"/>
      <c r="BX8247"/>
      <c r="BY8247"/>
    </row>
    <row r="8248" spans="75:77" ht="12.75">
      <c r="BW8248"/>
      <c r="BX8248"/>
      <c r="BY8248"/>
    </row>
    <row r="8249" spans="75:77" ht="12.75">
      <c r="BW8249"/>
      <c r="BX8249"/>
      <c r="BY8249"/>
    </row>
    <row r="8250" spans="75:77" ht="12.75">
      <c r="BW8250"/>
      <c r="BX8250"/>
      <c r="BY8250"/>
    </row>
    <row r="8251" spans="75:77" ht="12.75">
      <c r="BW8251"/>
      <c r="BX8251"/>
      <c r="BY8251"/>
    </row>
    <row r="8252" spans="75:77" ht="12.75">
      <c r="BW8252"/>
      <c r="BX8252"/>
      <c r="BY8252"/>
    </row>
    <row r="8253" spans="75:77" ht="12.75">
      <c r="BW8253"/>
      <c r="BX8253"/>
      <c r="BY8253"/>
    </row>
    <row r="8254" spans="75:77" ht="12.75">
      <c r="BW8254"/>
      <c r="BX8254"/>
      <c r="BY8254"/>
    </row>
    <row r="8255" spans="75:77" ht="12.75">
      <c r="BW8255"/>
      <c r="BX8255"/>
      <c r="BY8255"/>
    </row>
    <row r="8256" spans="75:77" ht="12.75">
      <c r="BW8256"/>
      <c r="BX8256"/>
      <c r="BY8256"/>
    </row>
    <row r="8257" spans="75:77" ht="12.75">
      <c r="BW8257"/>
      <c r="BX8257"/>
      <c r="BY8257"/>
    </row>
    <row r="8258" spans="75:77" ht="12.75">
      <c r="BW8258"/>
      <c r="BX8258"/>
      <c r="BY8258"/>
    </row>
    <row r="8259" spans="75:77" ht="12.75">
      <c r="BW8259"/>
      <c r="BX8259"/>
      <c r="BY8259"/>
    </row>
    <row r="8260" spans="75:77" ht="12.75">
      <c r="BW8260"/>
      <c r="BX8260"/>
      <c r="BY8260"/>
    </row>
    <row r="8261" spans="75:77" ht="12.75">
      <c r="BW8261"/>
      <c r="BX8261"/>
      <c r="BY8261"/>
    </row>
    <row r="8262" spans="75:77" ht="12.75">
      <c r="BW8262"/>
      <c r="BX8262"/>
      <c r="BY8262"/>
    </row>
    <row r="8263" spans="75:77" ht="12.75">
      <c r="BW8263"/>
      <c r="BX8263"/>
      <c r="BY8263"/>
    </row>
    <row r="8264" spans="75:77" ht="12.75">
      <c r="BW8264"/>
      <c r="BX8264"/>
      <c r="BY8264"/>
    </row>
    <row r="8265" spans="75:77" ht="12.75">
      <c r="BW8265"/>
      <c r="BX8265"/>
      <c r="BY8265"/>
    </row>
    <row r="8266" spans="75:77" ht="12.75">
      <c r="BW8266"/>
      <c r="BX8266"/>
      <c r="BY8266"/>
    </row>
    <row r="8267" spans="75:77" ht="12.75">
      <c r="BW8267"/>
      <c r="BX8267"/>
      <c r="BY8267"/>
    </row>
    <row r="8268" spans="75:77" ht="12.75">
      <c r="BW8268"/>
      <c r="BX8268"/>
      <c r="BY8268"/>
    </row>
    <row r="8269" spans="75:77" ht="12.75">
      <c r="BW8269"/>
      <c r="BX8269"/>
      <c r="BY8269"/>
    </row>
    <row r="8270" spans="75:77" ht="12.75">
      <c r="BW8270"/>
      <c r="BX8270"/>
      <c r="BY8270"/>
    </row>
    <row r="8271" spans="75:77" ht="12.75">
      <c r="BW8271"/>
      <c r="BX8271"/>
      <c r="BY8271"/>
    </row>
    <row r="8272" spans="75:77" ht="12.75">
      <c r="BW8272"/>
      <c r="BX8272"/>
      <c r="BY8272"/>
    </row>
    <row r="8273" spans="75:77" ht="12.75">
      <c r="BW8273"/>
      <c r="BX8273"/>
      <c r="BY8273"/>
    </row>
    <row r="8274" spans="75:77" ht="12.75">
      <c r="BW8274"/>
      <c r="BX8274"/>
      <c r="BY8274"/>
    </row>
    <row r="8275" spans="75:77" ht="12.75">
      <c r="BW8275"/>
      <c r="BX8275"/>
      <c r="BY8275"/>
    </row>
    <row r="8276" spans="75:77" ht="12.75">
      <c r="BW8276"/>
      <c r="BX8276"/>
      <c r="BY8276"/>
    </row>
    <row r="8277" spans="75:77" ht="12.75">
      <c r="BW8277"/>
      <c r="BX8277"/>
      <c r="BY8277"/>
    </row>
    <row r="8278" spans="75:77" ht="12.75">
      <c r="BW8278"/>
      <c r="BX8278"/>
      <c r="BY8278"/>
    </row>
    <row r="8279" spans="75:77" ht="12.75">
      <c r="BW8279"/>
      <c r="BX8279"/>
      <c r="BY8279"/>
    </row>
    <row r="8280" spans="75:77" ht="12.75">
      <c r="BW8280"/>
      <c r="BX8280"/>
      <c r="BY8280"/>
    </row>
    <row r="8281" spans="75:77" ht="12.75">
      <c r="BW8281"/>
      <c r="BX8281"/>
      <c r="BY8281"/>
    </row>
    <row r="8282" spans="75:77" ht="12.75">
      <c r="BW8282"/>
      <c r="BX8282"/>
      <c r="BY8282"/>
    </row>
    <row r="8283" spans="75:77" ht="12.75">
      <c r="BW8283"/>
      <c r="BX8283"/>
      <c r="BY8283"/>
    </row>
    <row r="8284" spans="75:77" ht="12.75">
      <c r="BW8284"/>
      <c r="BX8284"/>
      <c r="BY8284"/>
    </row>
    <row r="8285" spans="75:77" ht="12.75">
      <c r="BW8285"/>
      <c r="BX8285"/>
      <c r="BY8285"/>
    </row>
    <row r="8286" spans="75:77" ht="12.75">
      <c r="BW8286"/>
      <c r="BX8286"/>
      <c r="BY8286"/>
    </row>
    <row r="8287" spans="75:77" ht="12.75">
      <c r="BW8287"/>
      <c r="BX8287"/>
      <c r="BY8287"/>
    </row>
    <row r="8288" spans="75:77" ht="12.75">
      <c r="BW8288"/>
      <c r="BX8288"/>
      <c r="BY8288"/>
    </row>
    <row r="8289" spans="75:77" ht="12.75">
      <c r="BW8289"/>
      <c r="BX8289"/>
      <c r="BY8289"/>
    </row>
    <row r="8290" spans="75:77" ht="12.75">
      <c r="BW8290"/>
      <c r="BX8290"/>
      <c r="BY8290"/>
    </row>
    <row r="8291" spans="75:77" ht="12.75">
      <c r="BW8291"/>
      <c r="BX8291"/>
      <c r="BY8291"/>
    </row>
    <row r="8292" spans="75:77" ht="12.75">
      <c r="BW8292"/>
      <c r="BX8292"/>
      <c r="BY8292"/>
    </row>
    <row r="8293" spans="75:77" ht="12.75">
      <c r="BW8293"/>
      <c r="BX8293"/>
      <c r="BY8293"/>
    </row>
    <row r="8294" spans="75:77" ht="12.75">
      <c r="BW8294"/>
      <c r="BX8294"/>
      <c r="BY8294"/>
    </row>
    <row r="8295" spans="75:77" ht="12.75">
      <c r="BW8295"/>
      <c r="BX8295"/>
      <c r="BY8295"/>
    </row>
    <row r="8296" spans="75:77" ht="12.75">
      <c r="BW8296"/>
      <c r="BX8296"/>
      <c r="BY8296"/>
    </row>
    <row r="8297" spans="75:77" ht="12.75">
      <c r="BW8297"/>
      <c r="BX8297"/>
      <c r="BY8297"/>
    </row>
    <row r="8298" spans="75:77" ht="12.75">
      <c r="BW8298"/>
      <c r="BX8298"/>
      <c r="BY8298"/>
    </row>
    <row r="8299" spans="75:77" ht="12.75">
      <c r="BW8299"/>
      <c r="BX8299"/>
      <c r="BY8299"/>
    </row>
    <row r="8300" spans="75:77" ht="12.75">
      <c r="BW8300"/>
      <c r="BX8300"/>
      <c r="BY8300"/>
    </row>
    <row r="8301" spans="75:77" ht="12.75">
      <c r="BW8301"/>
      <c r="BX8301"/>
      <c r="BY8301"/>
    </row>
    <row r="8302" spans="75:77" ht="12.75">
      <c r="BW8302"/>
      <c r="BX8302"/>
      <c r="BY8302"/>
    </row>
    <row r="8303" spans="75:77" ht="12.75">
      <c r="BW8303"/>
      <c r="BX8303"/>
      <c r="BY8303"/>
    </row>
    <row r="8304" spans="75:77" ht="12.75">
      <c r="BW8304"/>
      <c r="BX8304"/>
      <c r="BY8304"/>
    </row>
    <row r="8305" spans="75:77" ht="12.75">
      <c r="BW8305"/>
      <c r="BX8305"/>
      <c r="BY8305"/>
    </row>
    <row r="8306" spans="75:77" ht="12.75">
      <c r="BW8306"/>
      <c r="BX8306"/>
      <c r="BY8306"/>
    </row>
    <row r="8307" spans="75:77" ht="12.75">
      <c r="BW8307"/>
      <c r="BX8307"/>
      <c r="BY8307"/>
    </row>
    <row r="8308" spans="75:77" ht="12.75">
      <c r="BW8308"/>
      <c r="BX8308"/>
      <c r="BY8308"/>
    </row>
    <row r="8309" spans="75:77" ht="12.75">
      <c r="BW8309"/>
      <c r="BX8309"/>
      <c r="BY8309"/>
    </row>
    <row r="8310" spans="75:77" ht="12.75">
      <c r="BW8310"/>
      <c r="BX8310"/>
      <c r="BY8310"/>
    </row>
    <row r="8311" spans="75:77" ht="12.75">
      <c r="BW8311"/>
      <c r="BX8311"/>
      <c r="BY8311"/>
    </row>
    <row r="8312" spans="75:77" ht="12.75">
      <c r="BW8312"/>
      <c r="BX8312"/>
      <c r="BY8312"/>
    </row>
    <row r="8313" spans="75:77" ht="12.75">
      <c r="BW8313"/>
      <c r="BX8313"/>
      <c r="BY8313"/>
    </row>
    <row r="8314" spans="75:77" ht="12.75">
      <c r="BW8314"/>
      <c r="BX8314"/>
      <c r="BY8314"/>
    </row>
    <row r="8315" spans="75:77" ht="12.75">
      <c r="BW8315"/>
      <c r="BX8315"/>
      <c r="BY8315"/>
    </row>
    <row r="8316" spans="75:77" ht="12.75">
      <c r="BW8316"/>
      <c r="BX8316"/>
      <c r="BY8316"/>
    </row>
    <row r="8317" spans="75:77" ht="12.75">
      <c r="BW8317"/>
      <c r="BX8317"/>
      <c r="BY8317"/>
    </row>
    <row r="8318" spans="75:77" ht="12.75">
      <c r="BW8318"/>
      <c r="BX8318"/>
      <c r="BY8318"/>
    </row>
    <row r="8319" spans="75:77" ht="12.75">
      <c r="BW8319"/>
      <c r="BX8319"/>
      <c r="BY8319"/>
    </row>
    <row r="8320" spans="75:77" ht="12.75">
      <c r="BW8320"/>
      <c r="BX8320"/>
      <c r="BY8320"/>
    </row>
    <row r="8321" spans="75:77" ht="12.75">
      <c r="BW8321"/>
      <c r="BX8321"/>
      <c r="BY8321"/>
    </row>
    <row r="8322" spans="75:77" ht="12.75">
      <c r="BW8322"/>
      <c r="BX8322"/>
      <c r="BY8322"/>
    </row>
    <row r="8323" spans="75:77" ht="12.75">
      <c r="BW8323"/>
      <c r="BX8323"/>
      <c r="BY8323"/>
    </row>
    <row r="8324" spans="75:77" ht="12.75">
      <c r="BW8324"/>
      <c r="BX8324"/>
      <c r="BY8324"/>
    </row>
    <row r="8325" spans="75:77" ht="12.75">
      <c r="BW8325"/>
      <c r="BX8325"/>
      <c r="BY8325"/>
    </row>
    <row r="8326" spans="75:77" ht="12.75">
      <c r="BW8326"/>
      <c r="BX8326"/>
      <c r="BY8326"/>
    </row>
    <row r="8327" spans="75:77" ht="12.75">
      <c r="BW8327"/>
      <c r="BX8327"/>
      <c r="BY8327"/>
    </row>
    <row r="8328" spans="75:77" ht="12.75">
      <c r="BW8328"/>
      <c r="BX8328"/>
      <c r="BY8328"/>
    </row>
    <row r="8329" spans="75:77" ht="12.75">
      <c r="BW8329"/>
      <c r="BX8329"/>
      <c r="BY8329"/>
    </row>
    <row r="8330" spans="75:77" ht="12.75">
      <c r="BW8330"/>
      <c r="BX8330"/>
      <c r="BY8330"/>
    </row>
    <row r="8331" spans="75:77" ht="12.75">
      <c r="BW8331"/>
      <c r="BX8331"/>
      <c r="BY8331"/>
    </row>
    <row r="8332" spans="75:77" ht="12.75">
      <c r="BW8332"/>
      <c r="BX8332"/>
      <c r="BY8332"/>
    </row>
    <row r="8333" spans="75:77" ht="12.75">
      <c r="BW8333"/>
      <c r="BX8333"/>
      <c r="BY8333"/>
    </row>
    <row r="8334" spans="75:77" ht="12.75">
      <c r="BW8334"/>
      <c r="BX8334"/>
      <c r="BY8334"/>
    </row>
    <row r="8335" spans="75:77" ht="12.75">
      <c r="BW8335"/>
      <c r="BX8335"/>
      <c r="BY8335"/>
    </row>
    <row r="8336" spans="75:77" ht="12.75">
      <c r="BW8336"/>
      <c r="BX8336"/>
      <c r="BY8336"/>
    </row>
    <row r="8337" spans="75:77" ht="12.75">
      <c r="BW8337"/>
      <c r="BX8337"/>
      <c r="BY8337"/>
    </row>
    <row r="8338" spans="75:77" ht="12.75">
      <c r="BW8338"/>
      <c r="BX8338"/>
      <c r="BY8338"/>
    </row>
    <row r="8339" spans="75:77" ht="12.75">
      <c r="BW8339"/>
      <c r="BX8339"/>
      <c r="BY8339"/>
    </row>
    <row r="8340" spans="75:77" ht="12.75">
      <c r="BW8340"/>
      <c r="BX8340"/>
      <c r="BY8340"/>
    </row>
    <row r="8341" spans="75:77" ht="12.75">
      <c r="BW8341"/>
      <c r="BX8341"/>
      <c r="BY8341"/>
    </row>
    <row r="8342" spans="75:77" ht="12.75">
      <c r="BW8342"/>
      <c r="BX8342"/>
      <c r="BY8342"/>
    </row>
    <row r="8343" spans="75:77" ht="12.75">
      <c r="BW8343"/>
      <c r="BX8343"/>
      <c r="BY8343"/>
    </row>
    <row r="8344" spans="75:77" ht="12.75">
      <c r="BW8344"/>
      <c r="BX8344"/>
      <c r="BY8344"/>
    </row>
    <row r="8345" spans="75:77" ht="12.75">
      <c r="BW8345"/>
      <c r="BX8345"/>
      <c r="BY8345"/>
    </row>
    <row r="8346" spans="75:77" ht="12.75">
      <c r="BW8346"/>
      <c r="BX8346"/>
      <c r="BY8346"/>
    </row>
    <row r="8347" spans="75:77" ht="12.75">
      <c r="BW8347"/>
      <c r="BX8347"/>
      <c r="BY8347"/>
    </row>
    <row r="8348" spans="75:77" ht="12.75">
      <c r="BW8348"/>
      <c r="BX8348"/>
      <c r="BY8348"/>
    </row>
    <row r="8349" spans="75:77" ht="12.75">
      <c r="BW8349"/>
      <c r="BX8349"/>
      <c r="BY8349"/>
    </row>
    <row r="8350" spans="75:77" ht="12.75">
      <c r="BW8350"/>
      <c r="BX8350"/>
      <c r="BY8350"/>
    </row>
    <row r="8351" spans="75:77" ht="12.75">
      <c r="BW8351"/>
      <c r="BX8351"/>
      <c r="BY8351"/>
    </row>
    <row r="8352" spans="75:77" ht="12.75">
      <c r="BW8352"/>
      <c r="BX8352"/>
      <c r="BY8352"/>
    </row>
    <row r="8353" spans="75:77" ht="12.75">
      <c r="BW8353"/>
      <c r="BX8353"/>
      <c r="BY8353"/>
    </row>
    <row r="8354" spans="75:77" ht="12.75">
      <c r="BW8354"/>
      <c r="BX8354"/>
      <c r="BY8354"/>
    </row>
    <row r="8355" spans="75:77" ht="12.75">
      <c r="BW8355"/>
      <c r="BX8355"/>
      <c r="BY8355"/>
    </row>
    <row r="8356" spans="75:77" ht="12.75">
      <c r="BW8356"/>
      <c r="BX8356"/>
      <c r="BY8356"/>
    </row>
    <row r="8357" spans="75:77" ht="12.75">
      <c r="BW8357"/>
      <c r="BX8357"/>
      <c r="BY8357"/>
    </row>
    <row r="8358" spans="75:77" ht="12.75">
      <c r="BW8358"/>
      <c r="BX8358"/>
      <c r="BY8358"/>
    </row>
    <row r="8359" spans="75:77" ht="12.75">
      <c r="BW8359"/>
      <c r="BX8359"/>
      <c r="BY8359"/>
    </row>
    <row r="8360" spans="75:77" ht="12.75">
      <c r="BW8360"/>
      <c r="BX8360"/>
      <c r="BY8360"/>
    </row>
    <row r="8361" spans="75:77" ht="12.75">
      <c r="BW8361"/>
      <c r="BX8361"/>
      <c r="BY8361"/>
    </row>
    <row r="8362" spans="75:77" ht="12.75">
      <c r="BW8362"/>
      <c r="BX8362"/>
      <c r="BY8362"/>
    </row>
    <row r="8363" spans="75:77" ht="12.75">
      <c r="BW8363"/>
      <c r="BX8363"/>
      <c r="BY8363"/>
    </row>
    <row r="8364" spans="75:77" ht="12.75">
      <c r="BW8364"/>
      <c r="BX8364"/>
      <c r="BY8364"/>
    </row>
    <row r="8365" spans="75:77" ht="12.75">
      <c r="BW8365"/>
      <c r="BX8365"/>
      <c r="BY8365"/>
    </row>
    <row r="8366" spans="75:77" ht="12.75">
      <c r="BW8366"/>
      <c r="BX8366"/>
      <c r="BY8366"/>
    </row>
    <row r="8367" spans="75:77" ht="12.75">
      <c r="BW8367"/>
      <c r="BX8367"/>
      <c r="BY8367"/>
    </row>
    <row r="8368" spans="75:77" ht="12.75">
      <c r="BW8368"/>
      <c r="BX8368"/>
      <c r="BY8368"/>
    </row>
    <row r="8369" spans="75:77" ht="12.75">
      <c r="BW8369"/>
      <c r="BX8369"/>
      <c r="BY8369"/>
    </row>
    <row r="8370" spans="75:77" ht="12.75">
      <c r="BW8370"/>
      <c r="BX8370"/>
      <c r="BY8370"/>
    </row>
    <row r="8371" spans="75:77" ht="12.75">
      <c r="BW8371"/>
      <c r="BX8371"/>
      <c r="BY8371"/>
    </row>
    <row r="8372" spans="75:77" ht="12.75">
      <c r="BW8372"/>
      <c r="BX8372"/>
      <c r="BY8372"/>
    </row>
    <row r="8373" spans="75:77" ht="12.75">
      <c r="BW8373"/>
      <c r="BX8373"/>
      <c r="BY8373"/>
    </row>
    <row r="8374" spans="75:77" ht="12.75">
      <c r="BW8374"/>
      <c r="BX8374"/>
      <c r="BY8374"/>
    </row>
    <row r="8375" spans="75:77" ht="12.75">
      <c r="BW8375"/>
      <c r="BX8375"/>
      <c r="BY8375"/>
    </row>
    <row r="8376" spans="75:77" ht="12.75">
      <c r="BW8376"/>
      <c r="BX8376"/>
      <c r="BY8376"/>
    </row>
    <row r="8377" spans="75:77" ht="12.75">
      <c r="BW8377"/>
      <c r="BX8377"/>
      <c r="BY8377"/>
    </row>
    <row r="8378" spans="75:77" ht="12.75">
      <c r="BW8378"/>
      <c r="BX8378"/>
      <c r="BY8378"/>
    </row>
    <row r="8379" spans="75:77" ht="12.75">
      <c r="BW8379"/>
      <c r="BX8379"/>
      <c r="BY8379"/>
    </row>
    <row r="8380" spans="75:77" ht="12.75">
      <c r="BW8380"/>
      <c r="BX8380"/>
      <c r="BY8380"/>
    </row>
    <row r="8381" spans="75:77" ht="12.75">
      <c r="BW8381"/>
      <c r="BX8381"/>
      <c r="BY8381"/>
    </row>
    <row r="8382" spans="75:77" ht="12.75">
      <c r="BW8382"/>
      <c r="BX8382"/>
      <c r="BY8382"/>
    </row>
    <row r="8383" spans="75:77" ht="12.75">
      <c r="BW8383"/>
      <c r="BX8383"/>
      <c r="BY8383"/>
    </row>
    <row r="8384" spans="75:77" ht="12.75">
      <c r="BW8384"/>
      <c r="BX8384"/>
      <c r="BY8384"/>
    </row>
    <row r="8385" spans="75:77" ht="12.75">
      <c r="BW8385"/>
      <c r="BX8385"/>
      <c r="BY8385"/>
    </row>
    <row r="8386" spans="75:77" ht="12.75">
      <c r="BW8386"/>
      <c r="BX8386"/>
      <c r="BY8386"/>
    </row>
    <row r="8387" spans="75:77" ht="12.75">
      <c r="BW8387"/>
      <c r="BX8387"/>
      <c r="BY8387"/>
    </row>
    <row r="8388" spans="75:77" ht="12.75">
      <c r="BW8388"/>
      <c r="BX8388"/>
      <c r="BY8388"/>
    </row>
    <row r="8389" spans="75:77" ht="12.75">
      <c r="BW8389"/>
      <c r="BX8389"/>
      <c r="BY8389"/>
    </row>
    <row r="8390" spans="75:77" ht="12.75">
      <c r="BW8390"/>
      <c r="BX8390"/>
      <c r="BY8390"/>
    </row>
    <row r="8391" spans="75:77" ht="12.75">
      <c r="BW8391"/>
      <c r="BX8391"/>
      <c r="BY8391"/>
    </row>
    <row r="8392" spans="75:77" ht="12.75">
      <c r="BW8392"/>
      <c r="BX8392"/>
      <c r="BY8392"/>
    </row>
    <row r="8393" spans="75:77" ht="12.75">
      <c r="BW8393"/>
      <c r="BX8393"/>
      <c r="BY8393"/>
    </row>
    <row r="8394" spans="75:77" ht="12.75">
      <c r="BW8394"/>
      <c r="BX8394"/>
      <c r="BY8394"/>
    </row>
    <row r="8395" spans="75:77" ht="12.75">
      <c r="BW8395"/>
      <c r="BX8395"/>
      <c r="BY8395"/>
    </row>
    <row r="8396" spans="75:77" ht="12.75">
      <c r="BW8396"/>
      <c r="BX8396"/>
      <c r="BY8396"/>
    </row>
    <row r="8397" spans="75:77" ht="12.75">
      <c r="BW8397"/>
      <c r="BX8397"/>
      <c r="BY8397"/>
    </row>
    <row r="8398" spans="75:77" ht="12.75">
      <c r="BW8398"/>
      <c r="BX8398"/>
      <c r="BY8398"/>
    </row>
    <row r="8399" spans="75:77" ht="12.75">
      <c r="BW8399"/>
      <c r="BX8399"/>
      <c r="BY8399"/>
    </row>
    <row r="8400" spans="75:77" ht="12.75">
      <c r="BW8400"/>
      <c r="BX8400"/>
      <c r="BY8400"/>
    </row>
    <row r="8401" spans="75:77" ht="12.75">
      <c r="BW8401"/>
      <c r="BX8401"/>
      <c r="BY8401"/>
    </row>
    <row r="8402" spans="75:77" ht="12.75">
      <c r="BW8402"/>
      <c r="BX8402"/>
      <c r="BY8402"/>
    </row>
    <row r="8403" spans="75:77" ht="12.75">
      <c r="BW8403"/>
      <c r="BX8403"/>
      <c r="BY8403"/>
    </row>
    <row r="8404" spans="75:77" ht="12.75">
      <c r="BW8404"/>
      <c r="BX8404"/>
      <c r="BY8404"/>
    </row>
    <row r="8405" spans="75:77" ht="12.75">
      <c r="BW8405"/>
      <c r="BX8405"/>
      <c r="BY8405"/>
    </row>
    <row r="8406" spans="75:77" ht="12.75">
      <c r="BW8406"/>
      <c r="BX8406"/>
      <c r="BY8406"/>
    </row>
    <row r="8407" spans="75:77" ht="12.75">
      <c r="BW8407"/>
      <c r="BX8407"/>
      <c r="BY8407"/>
    </row>
    <row r="8408" spans="75:77" ht="12.75">
      <c r="BW8408"/>
      <c r="BX8408"/>
      <c r="BY8408"/>
    </row>
    <row r="8409" spans="75:77" ht="12.75">
      <c r="BW8409"/>
      <c r="BX8409"/>
      <c r="BY8409"/>
    </row>
    <row r="8410" spans="75:77" ht="12.75">
      <c r="BW8410"/>
      <c r="BX8410"/>
      <c r="BY8410"/>
    </row>
    <row r="8411" spans="75:77" ht="12.75">
      <c r="BW8411"/>
      <c r="BX8411"/>
      <c r="BY8411"/>
    </row>
    <row r="8412" spans="75:77" ht="12.75">
      <c r="BW8412"/>
      <c r="BX8412"/>
      <c r="BY8412"/>
    </row>
    <row r="8413" spans="75:77" ht="12.75">
      <c r="BW8413"/>
      <c r="BX8413"/>
      <c r="BY8413"/>
    </row>
    <row r="8414" spans="75:77" ht="12.75">
      <c r="BW8414"/>
      <c r="BX8414"/>
      <c r="BY8414"/>
    </row>
    <row r="8415" spans="75:77" ht="12.75">
      <c r="BW8415"/>
      <c r="BX8415"/>
      <c r="BY8415"/>
    </row>
    <row r="8416" spans="75:77" ht="12.75">
      <c r="BW8416"/>
      <c r="BX8416"/>
      <c r="BY8416"/>
    </row>
    <row r="8417" spans="75:77" ht="12.75">
      <c r="BW8417"/>
      <c r="BX8417"/>
      <c r="BY8417"/>
    </row>
    <row r="8418" spans="75:77" ht="12.75">
      <c r="BW8418"/>
      <c r="BX8418"/>
      <c r="BY8418"/>
    </row>
    <row r="8419" spans="75:77" ht="12.75">
      <c r="BW8419"/>
      <c r="BX8419"/>
      <c r="BY8419"/>
    </row>
    <row r="8420" spans="75:77" ht="12.75">
      <c r="BW8420"/>
      <c r="BX8420"/>
      <c r="BY8420"/>
    </row>
    <row r="8421" spans="75:77" ht="12.75">
      <c r="BW8421"/>
      <c r="BX8421"/>
      <c r="BY8421"/>
    </row>
    <row r="8422" spans="75:77" ht="12.75">
      <c r="BW8422"/>
      <c r="BX8422"/>
      <c r="BY8422"/>
    </row>
    <row r="8423" spans="75:77" ht="12.75">
      <c r="BW8423"/>
      <c r="BX8423"/>
      <c r="BY8423"/>
    </row>
    <row r="8424" spans="75:77" ht="12.75">
      <c r="BW8424"/>
      <c r="BX8424"/>
      <c r="BY8424"/>
    </row>
    <row r="8425" spans="75:77" ht="12.75">
      <c r="BW8425"/>
      <c r="BX8425"/>
      <c r="BY8425"/>
    </row>
    <row r="8426" spans="75:77" ht="12.75">
      <c r="BW8426"/>
      <c r="BX8426"/>
      <c r="BY8426"/>
    </row>
    <row r="8427" spans="75:77" ht="12.75">
      <c r="BW8427"/>
      <c r="BX8427"/>
      <c r="BY8427"/>
    </row>
    <row r="8428" spans="75:77" ht="12.75">
      <c r="BW8428"/>
      <c r="BX8428"/>
      <c r="BY8428"/>
    </row>
    <row r="8429" spans="75:77" ht="12.75">
      <c r="BW8429"/>
      <c r="BX8429"/>
      <c r="BY8429"/>
    </row>
    <row r="8430" spans="75:77" ht="12.75">
      <c r="BW8430"/>
      <c r="BX8430"/>
      <c r="BY8430"/>
    </row>
    <row r="8431" spans="75:77" ht="12.75">
      <c r="BW8431"/>
      <c r="BX8431"/>
      <c r="BY8431"/>
    </row>
    <row r="8432" spans="75:77" ht="12.75">
      <c r="BW8432"/>
      <c r="BX8432"/>
      <c r="BY8432"/>
    </row>
    <row r="8433" spans="75:77" ht="12.75">
      <c r="BW8433"/>
      <c r="BX8433"/>
      <c r="BY8433"/>
    </row>
    <row r="8434" spans="75:77" ht="12.75">
      <c r="BW8434"/>
      <c r="BX8434"/>
      <c r="BY8434"/>
    </row>
    <row r="8435" spans="75:77" ht="12.75">
      <c r="BW8435"/>
      <c r="BX8435"/>
      <c r="BY8435"/>
    </row>
    <row r="8436" spans="75:77" ht="12.75">
      <c r="BW8436"/>
      <c r="BX8436"/>
      <c r="BY8436"/>
    </row>
    <row r="8437" spans="75:77" ht="12.75">
      <c r="BW8437"/>
      <c r="BX8437"/>
      <c r="BY8437"/>
    </row>
    <row r="8438" spans="75:77" ht="12.75">
      <c r="BW8438"/>
      <c r="BX8438"/>
      <c r="BY8438"/>
    </row>
    <row r="8439" spans="75:77" ht="12.75">
      <c r="BW8439"/>
      <c r="BX8439"/>
      <c r="BY8439"/>
    </row>
    <row r="8440" spans="75:77" ht="12.75">
      <c r="BW8440"/>
      <c r="BX8440"/>
      <c r="BY8440"/>
    </row>
    <row r="8441" spans="75:77" ht="12.75">
      <c r="BW8441"/>
      <c r="BX8441"/>
      <c r="BY8441"/>
    </row>
    <row r="8442" spans="75:77" ht="12.75">
      <c r="BW8442"/>
      <c r="BX8442"/>
      <c r="BY8442"/>
    </row>
    <row r="8443" spans="75:77" ht="12.75">
      <c r="BW8443"/>
      <c r="BX8443"/>
      <c r="BY8443"/>
    </row>
    <row r="8444" spans="75:77" ht="12.75">
      <c r="BW8444"/>
      <c r="BX8444"/>
      <c r="BY8444"/>
    </row>
    <row r="8445" spans="75:77" ht="12.75">
      <c r="BW8445"/>
      <c r="BX8445"/>
      <c r="BY8445"/>
    </row>
    <row r="8446" spans="75:77" ht="12.75">
      <c r="BW8446"/>
      <c r="BX8446"/>
      <c r="BY8446"/>
    </row>
    <row r="8447" spans="75:77" ht="12.75">
      <c r="BW8447"/>
      <c r="BX8447"/>
      <c r="BY8447"/>
    </row>
    <row r="8448" spans="75:77" ht="12.75">
      <c r="BW8448"/>
      <c r="BX8448"/>
      <c r="BY8448"/>
    </row>
    <row r="8449" spans="75:77" ht="12.75">
      <c r="BW8449"/>
      <c r="BX8449"/>
      <c r="BY8449"/>
    </row>
    <row r="8450" spans="75:77" ht="12.75">
      <c r="BW8450"/>
      <c r="BX8450"/>
      <c r="BY8450"/>
    </row>
    <row r="8451" spans="75:77" ht="12.75">
      <c r="BW8451"/>
      <c r="BX8451"/>
      <c r="BY8451"/>
    </row>
    <row r="8452" spans="75:77" ht="12.75">
      <c r="BW8452"/>
      <c r="BX8452"/>
      <c r="BY8452"/>
    </row>
    <row r="8453" spans="75:77" ht="12.75">
      <c r="BW8453"/>
      <c r="BX8453"/>
      <c r="BY8453"/>
    </row>
    <row r="8454" spans="75:77" ht="12.75">
      <c r="BW8454"/>
      <c r="BX8454"/>
      <c r="BY8454"/>
    </row>
    <row r="8455" spans="75:77" ht="12.75">
      <c r="BW8455"/>
      <c r="BX8455"/>
      <c r="BY8455"/>
    </row>
    <row r="8456" spans="75:77" ht="12.75">
      <c r="BW8456"/>
      <c r="BX8456"/>
      <c r="BY8456"/>
    </row>
    <row r="8457" spans="75:77" ht="12.75">
      <c r="BW8457"/>
      <c r="BX8457"/>
      <c r="BY8457"/>
    </row>
    <row r="8458" spans="75:77" ht="12.75">
      <c r="BW8458"/>
      <c r="BX8458"/>
      <c r="BY8458"/>
    </row>
    <row r="8459" spans="75:77" ht="12.75">
      <c r="BW8459"/>
      <c r="BX8459"/>
      <c r="BY8459"/>
    </row>
    <row r="8460" spans="75:77" ht="12.75">
      <c r="BW8460"/>
      <c r="BX8460"/>
      <c r="BY8460"/>
    </row>
    <row r="8461" spans="75:77" ht="12.75">
      <c r="BW8461"/>
      <c r="BX8461"/>
      <c r="BY8461"/>
    </row>
    <row r="8462" spans="75:77" ht="12.75">
      <c r="BW8462"/>
      <c r="BX8462"/>
      <c r="BY8462"/>
    </row>
    <row r="8463" spans="75:77" ht="12.75">
      <c r="BW8463"/>
      <c r="BX8463"/>
      <c r="BY8463"/>
    </row>
    <row r="8464" spans="75:77" ht="12.75">
      <c r="BW8464"/>
      <c r="BX8464"/>
      <c r="BY8464"/>
    </row>
    <row r="8465" spans="75:77" ht="12.75">
      <c r="BW8465"/>
      <c r="BX8465"/>
      <c r="BY8465"/>
    </row>
    <row r="8466" spans="75:77" ht="12.75">
      <c r="BW8466"/>
      <c r="BX8466"/>
      <c r="BY8466"/>
    </row>
    <row r="8467" spans="75:77" ht="12.75">
      <c r="BW8467"/>
      <c r="BX8467"/>
      <c r="BY8467"/>
    </row>
    <row r="8468" spans="75:77" ht="12.75">
      <c r="BW8468"/>
      <c r="BX8468"/>
      <c r="BY8468"/>
    </row>
    <row r="8469" spans="75:77" ht="12.75">
      <c r="BW8469"/>
      <c r="BX8469"/>
      <c r="BY8469"/>
    </row>
    <row r="8470" spans="75:77" ht="12.75">
      <c r="BW8470"/>
      <c r="BX8470"/>
      <c r="BY8470"/>
    </row>
    <row r="8471" spans="75:77" ht="12.75">
      <c r="BW8471"/>
      <c r="BX8471"/>
      <c r="BY8471"/>
    </row>
    <row r="8472" spans="75:77" ht="12.75">
      <c r="BW8472"/>
      <c r="BX8472"/>
      <c r="BY8472"/>
    </row>
    <row r="8473" spans="75:77" ht="12.75">
      <c r="BW8473"/>
      <c r="BX8473"/>
      <c r="BY8473"/>
    </row>
    <row r="8474" spans="75:77" ht="12.75">
      <c r="BW8474"/>
      <c r="BX8474"/>
      <c r="BY8474"/>
    </row>
    <row r="8475" spans="75:77" ht="12.75">
      <c r="BW8475"/>
      <c r="BX8475"/>
      <c r="BY8475"/>
    </row>
    <row r="8476" spans="75:77" ht="12.75">
      <c r="BW8476"/>
      <c r="BX8476"/>
      <c r="BY8476"/>
    </row>
    <row r="8477" spans="75:77" ht="12.75">
      <c r="BW8477"/>
      <c r="BX8477"/>
      <c r="BY8477"/>
    </row>
    <row r="8478" spans="75:77" ht="12.75">
      <c r="BW8478"/>
      <c r="BX8478"/>
      <c r="BY8478"/>
    </row>
    <row r="8479" spans="75:77" ht="12.75">
      <c r="BW8479"/>
      <c r="BX8479"/>
      <c r="BY8479"/>
    </row>
    <row r="8480" spans="75:77" ht="12.75">
      <c r="BW8480"/>
      <c r="BX8480"/>
      <c r="BY8480"/>
    </row>
    <row r="8481" spans="75:77" ht="12.75">
      <c r="BW8481"/>
      <c r="BX8481"/>
      <c r="BY8481"/>
    </row>
    <row r="8482" spans="75:77" ht="12.75">
      <c r="BW8482"/>
      <c r="BX8482"/>
      <c r="BY8482"/>
    </row>
    <row r="8483" spans="75:77" ht="12.75">
      <c r="BW8483"/>
      <c r="BX8483"/>
      <c r="BY8483"/>
    </row>
    <row r="8484" spans="75:77" ht="12.75">
      <c r="BW8484"/>
      <c r="BX8484"/>
      <c r="BY8484"/>
    </row>
    <row r="8485" spans="75:77" ht="12.75">
      <c r="BW8485"/>
      <c r="BX8485"/>
      <c r="BY8485"/>
    </row>
    <row r="8486" spans="75:77" ht="12.75">
      <c r="BW8486"/>
      <c r="BX8486"/>
      <c r="BY8486"/>
    </row>
    <row r="8487" spans="75:77" ht="12.75">
      <c r="BW8487"/>
      <c r="BX8487"/>
      <c r="BY8487"/>
    </row>
    <row r="8488" spans="75:77" ht="12.75">
      <c r="BW8488"/>
      <c r="BX8488"/>
      <c r="BY8488"/>
    </row>
    <row r="8489" spans="75:77" ht="12.75">
      <c r="BW8489"/>
      <c r="BX8489"/>
      <c r="BY8489"/>
    </row>
    <row r="8490" spans="75:77" ht="12.75">
      <c r="BW8490"/>
      <c r="BX8490"/>
      <c r="BY8490"/>
    </row>
    <row r="8491" spans="75:77" ht="12.75">
      <c r="BW8491"/>
      <c r="BX8491"/>
      <c r="BY8491"/>
    </row>
    <row r="8492" spans="75:77" ht="12.75">
      <c r="BW8492"/>
      <c r="BX8492"/>
      <c r="BY8492"/>
    </row>
    <row r="8493" spans="75:77" ht="12.75">
      <c r="BW8493"/>
      <c r="BX8493"/>
      <c r="BY8493"/>
    </row>
    <row r="8494" spans="75:77" ht="12.75">
      <c r="BW8494"/>
      <c r="BX8494"/>
      <c r="BY8494"/>
    </row>
    <row r="8495" spans="75:77" ht="12.75">
      <c r="BW8495"/>
      <c r="BX8495"/>
      <c r="BY8495"/>
    </row>
    <row r="8496" spans="75:77" ht="12.75">
      <c r="BW8496"/>
      <c r="BX8496"/>
      <c r="BY8496"/>
    </row>
    <row r="8497" spans="75:77" ht="12.75">
      <c r="BW8497"/>
      <c r="BX8497"/>
      <c r="BY8497"/>
    </row>
    <row r="8498" spans="75:77" ht="12.75">
      <c r="BW8498"/>
      <c r="BX8498"/>
      <c r="BY8498"/>
    </row>
    <row r="8499" spans="75:77" ht="12.75">
      <c r="BW8499"/>
      <c r="BX8499"/>
      <c r="BY8499"/>
    </row>
    <row r="8500" spans="75:77" ht="12.75">
      <c r="BW8500"/>
      <c r="BX8500"/>
      <c r="BY8500"/>
    </row>
    <row r="8501" spans="75:77" ht="12.75">
      <c r="BW8501"/>
      <c r="BX8501"/>
      <c r="BY8501"/>
    </row>
    <row r="8502" spans="75:77" ht="12.75">
      <c r="BW8502"/>
      <c r="BX8502"/>
      <c r="BY8502"/>
    </row>
    <row r="8503" spans="75:77" ht="12.75">
      <c r="BW8503"/>
      <c r="BX8503"/>
      <c r="BY8503"/>
    </row>
    <row r="8504" spans="75:77" ht="12.75">
      <c r="BW8504"/>
      <c r="BX8504"/>
      <c r="BY8504"/>
    </row>
    <row r="8505" spans="75:77" ht="12.75">
      <c r="BW8505"/>
      <c r="BX8505"/>
      <c r="BY8505"/>
    </row>
    <row r="8506" spans="75:77" ht="12.75">
      <c r="BW8506"/>
      <c r="BX8506"/>
      <c r="BY8506"/>
    </row>
    <row r="8507" spans="75:77" ht="12.75">
      <c r="BW8507"/>
      <c r="BX8507"/>
      <c r="BY8507"/>
    </row>
    <row r="8508" spans="75:77" ht="12.75">
      <c r="BW8508"/>
      <c r="BX8508"/>
      <c r="BY8508"/>
    </row>
    <row r="8509" spans="75:77" ht="12.75">
      <c r="BW8509"/>
      <c r="BX8509"/>
      <c r="BY8509"/>
    </row>
    <row r="8510" spans="75:77" ht="12.75">
      <c r="BW8510"/>
      <c r="BX8510"/>
      <c r="BY8510"/>
    </row>
    <row r="8511" spans="75:77" ht="12.75">
      <c r="BW8511"/>
      <c r="BX8511"/>
      <c r="BY8511"/>
    </row>
    <row r="8512" spans="75:77" ht="12.75">
      <c r="BW8512"/>
      <c r="BX8512"/>
      <c r="BY8512"/>
    </row>
    <row r="8513" spans="75:77" ht="12.75">
      <c r="BW8513"/>
      <c r="BX8513"/>
      <c r="BY8513"/>
    </row>
    <row r="8514" spans="75:77" ht="12.75">
      <c r="BW8514"/>
      <c r="BX8514"/>
      <c r="BY8514"/>
    </row>
    <row r="8515" spans="75:77" ht="12.75">
      <c r="BW8515"/>
      <c r="BX8515"/>
      <c r="BY8515"/>
    </row>
    <row r="8516" spans="75:77" ht="12.75">
      <c r="BW8516"/>
      <c r="BX8516"/>
      <c r="BY8516"/>
    </row>
    <row r="8517" spans="75:77" ht="12.75">
      <c r="BW8517"/>
      <c r="BX8517"/>
      <c r="BY8517"/>
    </row>
    <row r="8518" spans="75:77" ht="12.75">
      <c r="BW8518"/>
      <c r="BX8518"/>
      <c r="BY8518"/>
    </row>
    <row r="8519" spans="75:77" ht="12.75">
      <c r="BW8519"/>
      <c r="BX8519"/>
      <c r="BY8519"/>
    </row>
    <row r="8520" spans="75:77" ht="12.75">
      <c r="BW8520"/>
      <c r="BX8520"/>
      <c r="BY8520"/>
    </row>
    <row r="8521" spans="75:77" ht="12.75">
      <c r="BW8521"/>
      <c r="BX8521"/>
      <c r="BY8521"/>
    </row>
    <row r="8522" spans="75:77" ht="12.75">
      <c r="BW8522"/>
      <c r="BX8522"/>
      <c r="BY8522"/>
    </row>
    <row r="8523" spans="75:77" ht="12.75">
      <c r="BW8523"/>
      <c r="BX8523"/>
      <c r="BY8523"/>
    </row>
    <row r="8524" spans="75:77" ht="12.75">
      <c r="BW8524"/>
      <c r="BX8524"/>
      <c r="BY8524"/>
    </row>
    <row r="8525" spans="75:77" ht="12.75">
      <c r="BW8525"/>
      <c r="BX8525"/>
      <c r="BY8525"/>
    </row>
    <row r="8526" spans="75:77" ht="12.75">
      <c r="BW8526"/>
      <c r="BX8526"/>
      <c r="BY8526"/>
    </row>
    <row r="8527" spans="75:77" ht="12.75">
      <c r="BW8527"/>
      <c r="BX8527"/>
      <c r="BY8527"/>
    </row>
    <row r="8528" spans="75:77" ht="12.75">
      <c r="BW8528"/>
      <c r="BX8528"/>
      <c r="BY8528"/>
    </row>
    <row r="8529" spans="75:77" ht="12.75">
      <c r="BW8529"/>
      <c r="BX8529"/>
      <c r="BY8529"/>
    </row>
    <row r="8530" spans="75:77" ht="12.75">
      <c r="BW8530"/>
      <c r="BX8530"/>
      <c r="BY8530"/>
    </row>
    <row r="8531" spans="75:77" ht="12.75">
      <c r="BW8531"/>
      <c r="BX8531"/>
      <c r="BY8531"/>
    </row>
    <row r="8532" spans="75:77" ht="12.75">
      <c r="BW8532"/>
      <c r="BX8532"/>
      <c r="BY8532"/>
    </row>
    <row r="8533" spans="75:77" ht="12.75">
      <c r="BW8533"/>
      <c r="BX8533"/>
      <c r="BY8533"/>
    </row>
    <row r="8534" spans="75:77" ht="12.75">
      <c r="BW8534"/>
      <c r="BX8534"/>
      <c r="BY8534"/>
    </row>
    <row r="8535" spans="75:77" ht="12.75">
      <c r="BW8535"/>
      <c r="BX8535"/>
      <c r="BY8535"/>
    </row>
    <row r="8536" spans="75:77" ht="12.75">
      <c r="BW8536"/>
      <c r="BX8536"/>
      <c r="BY8536"/>
    </row>
    <row r="8537" spans="75:77" ht="12.75">
      <c r="BW8537"/>
      <c r="BX8537"/>
      <c r="BY8537"/>
    </row>
    <row r="8538" spans="75:77" ht="12.75">
      <c r="BW8538"/>
      <c r="BX8538"/>
      <c r="BY8538"/>
    </row>
    <row r="8539" spans="75:77" ht="12.75">
      <c r="BW8539"/>
      <c r="BX8539"/>
      <c r="BY8539"/>
    </row>
    <row r="8540" spans="75:77" ht="12.75">
      <c r="BW8540"/>
      <c r="BX8540"/>
      <c r="BY8540"/>
    </row>
    <row r="8541" spans="75:77" ht="12.75">
      <c r="BW8541"/>
      <c r="BX8541"/>
      <c r="BY8541"/>
    </row>
    <row r="8542" spans="75:77" ht="12.75">
      <c r="BW8542"/>
      <c r="BX8542"/>
      <c r="BY8542"/>
    </row>
    <row r="8543" spans="75:77" ht="12.75">
      <c r="BW8543"/>
      <c r="BX8543"/>
      <c r="BY8543"/>
    </row>
    <row r="8544" spans="75:77" ht="12.75">
      <c r="BW8544"/>
      <c r="BX8544"/>
      <c r="BY8544"/>
    </row>
    <row r="8545" spans="75:77" ht="12.75">
      <c r="BW8545"/>
      <c r="BX8545"/>
      <c r="BY8545"/>
    </row>
    <row r="8546" spans="75:77" ht="12.75">
      <c r="BW8546"/>
      <c r="BX8546"/>
      <c r="BY8546"/>
    </row>
    <row r="8547" spans="75:77" ht="12.75">
      <c r="BW8547"/>
      <c r="BX8547"/>
      <c r="BY8547"/>
    </row>
    <row r="8548" spans="75:77" ht="12.75">
      <c r="BW8548"/>
      <c r="BX8548"/>
      <c r="BY8548"/>
    </row>
    <row r="8549" spans="75:77" ht="12.75">
      <c r="BW8549"/>
      <c r="BX8549"/>
      <c r="BY8549"/>
    </row>
    <row r="8550" spans="75:77" ht="12.75">
      <c r="BW8550"/>
      <c r="BX8550"/>
      <c r="BY8550"/>
    </row>
    <row r="8551" spans="75:77" ht="12.75">
      <c r="BW8551"/>
      <c r="BX8551"/>
      <c r="BY8551"/>
    </row>
    <row r="8552" spans="75:77" ht="12.75">
      <c r="BW8552"/>
      <c r="BX8552"/>
      <c r="BY8552"/>
    </row>
    <row r="8553" spans="75:77" ht="12.75">
      <c r="BW8553"/>
      <c r="BX8553"/>
      <c r="BY8553"/>
    </row>
    <row r="8554" spans="75:77" ht="12.75">
      <c r="BW8554"/>
      <c r="BX8554"/>
      <c r="BY8554"/>
    </row>
    <row r="8555" spans="75:77" ht="12.75">
      <c r="BW8555"/>
      <c r="BX8555"/>
      <c r="BY8555"/>
    </row>
    <row r="8556" spans="75:77" ht="12.75">
      <c r="BW8556"/>
      <c r="BX8556"/>
      <c r="BY8556"/>
    </row>
    <row r="8557" spans="75:77" ht="12.75">
      <c r="BW8557"/>
      <c r="BX8557"/>
      <c r="BY8557"/>
    </row>
    <row r="8558" spans="75:77" ht="12.75">
      <c r="BW8558"/>
      <c r="BX8558"/>
      <c r="BY8558"/>
    </row>
    <row r="8559" spans="75:77" ht="12.75">
      <c r="BW8559"/>
      <c r="BX8559"/>
      <c r="BY8559"/>
    </row>
    <row r="8560" spans="75:77" ht="12.75">
      <c r="BW8560"/>
      <c r="BX8560"/>
      <c r="BY8560"/>
    </row>
    <row r="8561" spans="75:77" ht="12.75">
      <c r="BW8561"/>
      <c r="BX8561"/>
      <c r="BY8561"/>
    </row>
    <row r="8562" spans="75:77" ht="12.75">
      <c r="BW8562"/>
      <c r="BX8562"/>
      <c r="BY8562"/>
    </row>
    <row r="8563" spans="75:77" ht="12.75">
      <c r="BW8563"/>
      <c r="BX8563"/>
      <c r="BY8563"/>
    </row>
    <row r="8564" spans="75:77" ht="12.75">
      <c r="BW8564"/>
      <c r="BX8564"/>
      <c r="BY8564"/>
    </row>
    <row r="8565" spans="75:77" ht="12.75">
      <c r="BW8565"/>
      <c r="BX8565"/>
      <c r="BY8565"/>
    </row>
    <row r="8566" spans="75:77" ht="12.75">
      <c r="BW8566"/>
      <c r="BX8566"/>
      <c r="BY8566"/>
    </row>
    <row r="8567" spans="75:77" ht="12.75">
      <c r="BW8567"/>
      <c r="BX8567"/>
      <c r="BY8567"/>
    </row>
    <row r="8568" spans="75:77" ht="12.75">
      <c r="BW8568"/>
      <c r="BX8568"/>
      <c r="BY8568"/>
    </row>
    <row r="8569" spans="75:77" ht="12.75">
      <c r="BW8569"/>
      <c r="BX8569"/>
      <c r="BY8569"/>
    </row>
    <row r="8570" spans="75:77" ht="12.75">
      <c r="BW8570"/>
      <c r="BX8570"/>
      <c r="BY8570"/>
    </row>
    <row r="8571" spans="75:77" ht="12.75">
      <c r="BW8571"/>
      <c r="BX8571"/>
      <c r="BY8571"/>
    </row>
    <row r="8572" spans="75:77" ht="12.75">
      <c r="BW8572"/>
      <c r="BX8572"/>
      <c r="BY8572"/>
    </row>
    <row r="8573" spans="75:77" ht="12.75">
      <c r="BW8573"/>
      <c r="BX8573"/>
      <c r="BY8573"/>
    </row>
    <row r="8574" spans="75:77" ht="12.75">
      <c r="BW8574"/>
      <c r="BX8574"/>
      <c r="BY8574"/>
    </row>
    <row r="8575" spans="75:77" ht="12.75">
      <c r="BW8575"/>
      <c r="BX8575"/>
      <c r="BY8575"/>
    </row>
    <row r="8576" spans="75:77" ht="12.75">
      <c r="BW8576"/>
      <c r="BX8576"/>
      <c r="BY8576"/>
    </row>
    <row r="8577" spans="75:77" ht="12.75">
      <c r="BW8577"/>
      <c r="BX8577"/>
      <c r="BY8577"/>
    </row>
    <row r="8578" spans="75:77" ht="12.75">
      <c r="BW8578"/>
      <c r="BX8578"/>
      <c r="BY8578"/>
    </row>
    <row r="8579" spans="75:77" ht="12.75">
      <c r="BW8579"/>
      <c r="BX8579"/>
      <c r="BY8579"/>
    </row>
    <row r="8580" spans="75:77" ht="12.75">
      <c r="BW8580"/>
      <c r="BX8580"/>
      <c r="BY8580"/>
    </row>
    <row r="8581" spans="75:77" ht="12.75">
      <c r="BW8581"/>
      <c r="BX8581"/>
      <c r="BY8581"/>
    </row>
    <row r="8582" spans="75:77" ht="12.75">
      <c r="BW8582"/>
      <c r="BX8582"/>
      <c r="BY8582"/>
    </row>
    <row r="8583" spans="75:77" ht="12.75">
      <c r="BW8583"/>
      <c r="BX8583"/>
      <c r="BY8583"/>
    </row>
    <row r="8584" spans="75:77" ht="12.75">
      <c r="BW8584"/>
      <c r="BX8584"/>
      <c r="BY8584"/>
    </row>
    <row r="8585" spans="75:77" ht="12.75">
      <c r="BW8585"/>
      <c r="BX8585"/>
      <c r="BY8585"/>
    </row>
    <row r="8586" spans="75:77" ht="12.75">
      <c r="BW8586"/>
      <c r="BX8586"/>
      <c r="BY8586"/>
    </row>
    <row r="8587" spans="75:77" ht="12.75">
      <c r="BW8587"/>
      <c r="BX8587"/>
      <c r="BY8587"/>
    </row>
    <row r="8588" spans="75:77" ht="12.75">
      <c r="BW8588"/>
      <c r="BX8588"/>
      <c r="BY8588"/>
    </row>
    <row r="8589" spans="75:77" ht="12.75">
      <c r="BW8589"/>
      <c r="BX8589"/>
      <c r="BY8589"/>
    </row>
    <row r="8590" spans="75:77" ht="12.75">
      <c r="BW8590"/>
      <c r="BX8590"/>
      <c r="BY8590"/>
    </row>
    <row r="8591" spans="75:77" ht="12.75">
      <c r="BW8591"/>
      <c r="BX8591"/>
      <c r="BY8591"/>
    </row>
    <row r="8592" spans="75:77" ht="12.75">
      <c r="BW8592"/>
      <c r="BX8592"/>
      <c r="BY8592"/>
    </row>
    <row r="8593" spans="75:77" ht="12.75">
      <c r="BW8593"/>
      <c r="BX8593"/>
      <c r="BY8593"/>
    </row>
    <row r="8594" spans="75:77" ht="12.75">
      <c r="BW8594"/>
      <c r="BX8594"/>
      <c r="BY8594"/>
    </row>
    <row r="8595" spans="75:77" ht="12.75">
      <c r="BW8595"/>
      <c r="BX8595"/>
      <c r="BY8595"/>
    </row>
    <row r="8596" spans="75:77" ht="12.75">
      <c r="BW8596"/>
      <c r="BX8596"/>
      <c r="BY8596"/>
    </row>
    <row r="8597" spans="75:77" ht="12.75">
      <c r="BW8597"/>
      <c r="BX8597"/>
      <c r="BY8597"/>
    </row>
    <row r="8598" spans="75:77" ht="12.75">
      <c r="BW8598"/>
      <c r="BX8598"/>
      <c r="BY8598"/>
    </row>
    <row r="8599" spans="75:77" ht="12.75">
      <c r="BW8599"/>
      <c r="BX8599"/>
      <c r="BY8599"/>
    </row>
    <row r="8600" spans="75:77" ht="12.75">
      <c r="BW8600"/>
      <c r="BX8600"/>
      <c r="BY8600"/>
    </row>
    <row r="8601" spans="75:77" ht="12.75">
      <c r="BW8601"/>
      <c r="BX8601"/>
      <c r="BY8601"/>
    </row>
    <row r="8602" spans="75:77" ht="12.75">
      <c r="BW8602"/>
      <c r="BX8602"/>
      <c r="BY8602"/>
    </row>
    <row r="8603" spans="75:77" ht="12.75">
      <c r="BW8603"/>
      <c r="BX8603"/>
      <c r="BY8603"/>
    </row>
    <row r="8604" spans="75:77" ht="12.75">
      <c r="BW8604"/>
      <c r="BX8604"/>
      <c r="BY8604"/>
    </row>
    <row r="8605" spans="75:77" ht="12.75">
      <c r="BW8605"/>
      <c r="BX8605"/>
      <c r="BY8605"/>
    </row>
    <row r="8606" spans="75:77" ht="12.75">
      <c r="BW8606"/>
      <c r="BX8606"/>
      <c r="BY8606"/>
    </row>
    <row r="8607" spans="75:77" ht="12.75">
      <c r="BW8607"/>
      <c r="BX8607"/>
      <c r="BY8607"/>
    </row>
    <row r="8608" spans="75:77" ht="12.75">
      <c r="BW8608"/>
      <c r="BX8608"/>
      <c r="BY8608"/>
    </row>
    <row r="8609" spans="75:77" ht="12.75">
      <c r="BW8609"/>
      <c r="BX8609"/>
      <c r="BY8609"/>
    </row>
    <row r="8610" spans="75:77" ht="12.75">
      <c r="BW8610"/>
      <c r="BX8610"/>
      <c r="BY8610"/>
    </row>
    <row r="8611" spans="75:77" ht="12.75">
      <c r="BW8611"/>
      <c r="BX8611"/>
      <c r="BY8611"/>
    </row>
    <row r="8612" spans="75:77" ht="12.75">
      <c r="BW8612"/>
      <c r="BX8612"/>
      <c r="BY8612"/>
    </row>
    <row r="8613" spans="75:77" ht="12.75">
      <c r="BW8613"/>
      <c r="BX8613"/>
      <c r="BY8613"/>
    </row>
    <row r="8614" spans="75:77" ht="12.75">
      <c r="BW8614"/>
      <c r="BX8614"/>
      <c r="BY8614"/>
    </row>
    <row r="8615" spans="75:77" ht="12.75">
      <c r="BW8615"/>
      <c r="BX8615"/>
      <c r="BY8615"/>
    </row>
    <row r="8616" spans="75:77" ht="12.75">
      <c r="BW8616"/>
      <c r="BX8616"/>
      <c r="BY8616"/>
    </row>
    <row r="8617" spans="75:77" ht="12.75">
      <c r="BW8617"/>
      <c r="BX8617"/>
      <c r="BY8617"/>
    </row>
    <row r="8618" spans="75:77" ht="12.75">
      <c r="BW8618"/>
      <c r="BX8618"/>
      <c r="BY8618"/>
    </row>
    <row r="8619" spans="75:77" ht="12.75">
      <c r="BW8619"/>
      <c r="BX8619"/>
      <c r="BY8619"/>
    </row>
    <row r="8620" spans="75:77" ht="12.75">
      <c r="BW8620"/>
      <c r="BX8620"/>
      <c r="BY8620"/>
    </row>
    <row r="8621" spans="75:77" ht="12.75">
      <c r="BW8621"/>
      <c r="BX8621"/>
      <c r="BY8621"/>
    </row>
    <row r="8622" spans="75:77" ht="12.75">
      <c r="BW8622"/>
      <c r="BX8622"/>
      <c r="BY8622"/>
    </row>
    <row r="8623" spans="75:77" ht="12.75">
      <c r="BW8623"/>
      <c r="BX8623"/>
      <c r="BY8623"/>
    </row>
    <row r="8624" spans="75:77" ht="12.75">
      <c r="BW8624"/>
      <c r="BX8624"/>
      <c r="BY8624"/>
    </row>
    <row r="8625" spans="75:77" ht="12.75">
      <c r="BW8625"/>
      <c r="BX8625"/>
      <c r="BY8625"/>
    </row>
    <row r="8626" spans="75:77" ht="12.75">
      <c r="BW8626"/>
      <c r="BX8626"/>
      <c r="BY8626"/>
    </row>
    <row r="8627" spans="75:77" ht="12.75">
      <c r="BW8627"/>
      <c r="BX8627"/>
      <c r="BY8627"/>
    </row>
    <row r="8628" spans="75:77" ht="12.75">
      <c r="BW8628"/>
      <c r="BX8628"/>
      <c r="BY8628"/>
    </row>
    <row r="8629" spans="75:77" ht="12.75">
      <c r="BW8629"/>
      <c r="BX8629"/>
      <c r="BY8629"/>
    </row>
    <row r="8630" spans="75:77" ht="12.75">
      <c r="BW8630"/>
      <c r="BX8630"/>
      <c r="BY8630"/>
    </row>
    <row r="8631" spans="75:77" ht="12.75">
      <c r="BW8631"/>
      <c r="BX8631"/>
      <c r="BY8631"/>
    </row>
    <row r="8632" spans="75:77" ht="12.75">
      <c r="BW8632"/>
      <c r="BX8632"/>
      <c r="BY8632"/>
    </row>
    <row r="8633" spans="75:77" ht="12.75">
      <c r="BW8633"/>
      <c r="BX8633"/>
      <c r="BY8633"/>
    </row>
    <row r="8634" spans="75:77" ht="12.75">
      <c r="BW8634"/>
      <c r="BX8634"/>
      <c r="BY8634"/>
    </row>
    <row r="8635" spans="75:77" ht="12.75">
      <c r="BW8635"/>
      <c r="BX8635"/>
      <c r="BY8635"/>
    </row>
    <row r="8636" spans="75:77" ht="12.75">
      <c r="BW8636"/>
      <c r="BX8636"/>
      <c r="BY8636"/>
    </row>
    <row r="8637" spans="75:77" ht="12.75">
      <c r="BW8637"/>
      <c r="BX8637"/>
      <c r="BY8637"/>
    </row>
    <row r="8638" spans="75:77" ht="12.75">
      <c r="BW8638"/>
      <c r="BX8638"/>
      <c r="BY8638"/>
    </row>
    <row r="8639" spans="75:77" ht="12.75">
      <c r="BW8639"/>
      <c r="BX8639"/>
      <c r="BY8639"/>
    </row>
    <row r="8640" spans="75:77" ht="12.75">
      <c r="BW8640"/>
      <c r="BX8640"/>
      <c r="BY8640"/>
    </row>
    <row r="8641" spans="75:77" ht="12.75">
      <c r="BW8641"/>
      <c r="BX8641"/>
      <c r="BY8641"/>
    </row>
    <row r="8642" spans="75:77" ht="12.75">
      <c r="BW8642"/>
      <c r="BX8642"/>
      <c r="BY8642"/>
    </row>
    <row r="8643" spans="75:77" ht="12.75">
      <c r="BW8643"/>
      <c r="BX8643"/>
      <c r="BY8643"/>
    </row>
    <row r="8644" spans="75:77" ht="12.75">
      <c r="BW8644"/>
      <c r="BX8644"/>
      <c r="BY8644"/>
    </row>
    <row r="8645" spans="75:77" ht="12.75">
      <c r="BW8645"/>
      <c r="BX8645"/>
      <c r="BY8645"/>
    </row>
    <row r="8646" spans="75:77" ht="12.75">
      <c r="BW8646"/>
      <c r="BX8646"/>
      <c r="BY8646"/>
    </row>
    <row r="8647" spans="75:77" ht="12.75">
      <c r="BW8647"/>
      <c r="BX8647"/>
      <c r="BY8647"/>
    </row>
    <row r="8648" spans="75:77" ht="12.75">
      <c r="BW8648"/>
      <c r="BX8648"/>
      <c r="BY8648"/>
    </row>
    <row r="8649" spans="75:77" ht="12.75">
      <c r="BW8649"/>
      <c r="BX8649"/>
      <c r="BY8649"/>
    </row>
    <row r="8650" spans="75:77" ht="12.75">
      <c r="BW8650"/>
      <c r="BX8650"/>
      <c r="BY8650"/>
    </row>
    <row r="8651" spans="75:77" ht="12.75">
      <c r="BW8651"/>
      <c r="BX8651"/>
      <c r="BY8651"/>
    </row>
    <row r="8652" spans="75:77" ht="12.75">
      <c r="BW8652"/>
      <c r="BX8652"/>
      <c r="BY8652"/>
    </row>
    <row r="8653" spans="75:77" ht="12.75">
      <c r="BW8653"/>
      <c r="BX8653"/>
      <c r="BY8653"/>
    </row>
    <row r="8654" spans="75:77" ht="12.75">
      <c r="BW8654"/>
      <c r="BX8654"/>
      <c r="BY8654"/>
    </row>
    <row r="8655" spans="75:77" ht="12.75">
      <c r="BW8655"/>
      <c r="BX8655"/>
      <c r="BY8655"/>
    </row>
    <row r="8656" spans="75:77" ht="12.75">
      <c r="BW8656"/>
      <c r="BX8656"/>
      <c r="BY8656"/>
    </row>
    <row r="8657" spans="75:77" ht="12.75">
      <c r="BW8657"/>
      <c r="BX8657"/>
      <c r="BY8657"/>
    </row>
    <row r="8658" spans="75:77" ht="12.75">
      <c r="BW8658"/>
      <c r="BX8658"/>
      <c r="BY8658"/>
    </row>
    <row r="8659" spans="75:77" ht="12.75">
      <c r="BW8659"/>
      <c r="BX8659"/>
      <c r="BY8659"/>
    </row>
    <row r="8660" spans="75:77" ht="12.75">
      <c r="BW8660"/>
      <c r="BX8660"/>
      <c r="BY8660"/>
    </row>
    <row r="8661" spans="75:77" ht="12.75">
      <c r="BW8661"/>
      <c r="BX8661"/>
      <c r="BY8661"/>
    </row>
    <row r="8662" spans="75:77" ht="12.75">
      <c r="BW8662"/>
      <c r="BX8662"/>
      <c r="BY8662"/>
    </row>
    <row r="8663" spans="75:77" ht="12.75">
      <c r="BW8663"/>
      <c r="BX8663"/>
      <c r="BY8663"/>
    </row>
    <row r="8664" spans="75:77" ht="12.75">
      <c r="BW8664"/>
      <c r="BX8664"/>
      <c r="BY8664"/>
    </row>
    <row r="8665" spans="75:77" ht="12.75">
      <c r="BW8665"/>
      <c r="BX8665"/>
      <c r="BY8665"/>
    </row>
    <row r="8666" spans="75:77" ht="12.75">
      <c r="BW8666"/>
      <c r="BX8666"/>
      <c r="BY8666"/>
    </row>
    <row r="8667" spans="75:77" ht="12.75">
      <c r="BW8667"/>
      <c r="BX8667"/>
      <c r="BY8667"/>
    </row>
    <row r="8668" spans="75:77" ht="12.75">
      <c r="BW8668"/>
      <c r="BX8668"/>
      <c r="BY8668"/>
    </row>
    <row r="8669" spans="75:77" ht="12.75">
      <c r="BW8669"/>
      <c r="BX8669"/>
      <c r="BY8669"/>
    </row>
    <row r="8670" spans="75:77" ht="12.75">
      <c r="BW8670"/>
      <c r="BX8670"/>
      <c r="BY8670"/>
    </row>
    <row r="8671" spans="75:77" ht="12.75">
      <c r="BW8671"/>
      <c r="BX8671"/>
      <c r="BY8671"/>
    </row>
    <row r="8672" spans="75:77" ht="12.75">
      <c r="BW8672"/>
      <c r="BX8672"/>
      <c r="BY8672"/>
    </row>
    <row r="8673" spans="75:77" ht="12.75">
      <c r="BW8673"/>
      <c r="BX8673"/>
      <c r="BY8673"/>
    </row>
    <row r="8674" spans="75:77" ht="12.75">
      <c r="BW8674"/>
      <c r="BX8674"/>
      <c r="BY8674"/>
    </row>
    <row r="8675" spans="75:77" ht="12.75">
      <c r="BW8675"/>
      <c r="BX8675"/>
      <c r="BY8675"/>
    </row>
    <row r="8676" spans="75:77" ht="12.75">
      <c r="BW8676"/>
      <c r="BX8676"/>
      <c r="BY8676"/>
    </row>
    <row r="8677" spans="75:77" ht="12.75">
      <c r="BW8677"/>
      <c r="BX8677"/>
      <c r="BY8677"/>
    </row>
    <row r="8678" spans="75:77" ht="12.75">
      <c r="BW8678"/>
      <c r="BX8678"/>
      <c r="BY8678"/>
    </row>
    <row r="8679" spans="75:77" ht="12.75">
      <c r="BW8679"/>
      <c r="BX8679"/>
      <c r="BY8679"/>
    </row>
    <row r="8680" spans="75:77" ht="12.75">
      <c r="BW8680"/>
      <c r="BX8680"/>
      <c r="BY8680"/>
    </row>
    <row r="8681" spans="75:77" ht="12.75">
      <c r="BW8681"/>
      <c r="BX8681"/>
      <c r="BY8681"/>
    </row>
    <row r="8682" spans="75:77" ht="12.75">
      <c r="BW8682"/>
      <c r="BX8682"/>
      <c r="BY8682"/>
    </row>
    <row r="8683" spans="75:77" ht="12.75">
      <c r="BW8683"/>
      <c r="BX8683"/>
      <c r="BY8683"/>
    </row>
    <row r="8684" spans="75:77" ht="12.75">
      <c r="BW8684"/>
      <c r="BX8684"/>
      <c r="BY8684"/>
    </row>
    <row r="8685" spans="75:77" ht="12.75">
      <c r="BW8685"/>
      <c r="BX8685"/>
      <c r="BY8685"/>
    </row>
    <row r="8686" spans="75:77" ht="12.75">
      <c r="BW8686"/>
      <c r="BX8686"/>
      <c r="BY8686"/>
    </row>
    <row r="8687" spans="75:77" ht="12.75">
      <c r="BW8687"/>
      <c r="BX8687"/>
      <c r="BY8687"/>
    </row>
    <row r="8688" spans="75:77" ht="12.75">
      <c r="BW8688"/>
      <c r="BX8688"/>
      <c r="BY8688"/>
    </row>
    <row r="8689" spans="75:77" ht="12.75">
      <c r="BW8689"/>
      <c r="BX8689"/>
      <c r="BY8689"/>
    </row>
    <row r="8690" spans="75:77" ht="12.75">
      <c r="BW8690"/>
      <c r="BX8690"/>
      <c r="BY8690"/>
    </row>
    <row r="8691" spans="75:77" ht="12.75">
      <c r="BW8691"/>
      <c r="BX8691"/>
      <c r="BY8691"/>
    </row>
    <row r="8692" spans="75:77" ht="12.75">
      <c r="BW8692"/>
      <c r="BX8692"/>
      <c r="BY8692"/>
    </row>
    <row r="8693" spans="75:77" ht="12.75">
      <c r="BW8693"/>
      <c r="BX8693"/>
      <c r="BY8693"/>
    </row>
    <row r="8694" spans="75:77" ht="12.75">
      <c r="BW8694"/>
      <c r="BX8694"/>
      <c r="BY8694"/>
    </row>
    <row r="8695" spans="75:77" ht="12.75">
      <c r="BW8695"/>
      <c r="BX8695"/>
      <c r="BY8695"/>
    </row>
    <row r="8696" spans="75:77" ht="12.75">
      <c r="BW8696"/>
      <c r="BX8696"/>
      <c r="BY8696"/>
    </row>
    <row r="8697" spans="75:77" ht="12.75">
      <c r="BW8697"/>
      <c r="BX8697"/>
      <c r="BY8697"/>
    </row>
    <row r="8698" spans="75:77" ht="12.75">
      <c r="BW8698"/>
      <c r="BX8698"/>
      <c r="BY8698"/>
    </row>
    <row r="8699" spans="75:77" ht="12.75">
      <c r="BW8699"/>
      <c r="BX8699"/>
      <c r="BY8699"/>
    </row>
    <row r="8700" spans="75:77" ht="12.75">
      <c r="BW8700"/>
      <c r="BX8700"/>
      <c r="BY8700"/>
    </row>
    <row r="8701" spans="75:77" ht="12.75">
      <c r="BW8701"/>
      <c r="BX8701"/>
      <c r="BY8701"/>
    </row>
    <row r="8702" spans="75:77" ht="12.75">
      <c r="BW8702"/>
      <c r="BX8702"/>
      <c r="BY8702"/>
    </row>
    <row r="8703" spans="75:77" ht="12.75">
      <c r="BW8703"/>
      <c r="BX8703"/>
      <c r="BY8703"/>
    </row>
    <row r="8704" spans="75:77" ht="12.75">
      <c r="BW8704"/>
      <c r="BX8704"/>
      <c r="BY8704"/>
    </row>
    <row r="8705" spans="75:77" ht="12.75">
      <c r="BW8705"/>
      <c r="BX8705"/>
      <c r="BY8705"/>
    </row>
    <row r="8706" spans="75:77" ht="12.75">
      <c r="BW8706"/>
      <c r="BX8706"/>
      <c r="BY8706"/>
    </row>
    <row r="8707" spans="75:77" ht="12.75">
      <c r="BW8707"/>
      <c r="BX8707"/>
      <c r="BY8707"/>
    </row>
    <row r="8708" spans="75:77" ht="12.75">
      <c r="BW8708"/>
      <c r="BX8708"/>
      <c r="BY8708"/>
    </row>
    <row r="8709" spans="75:77" ht="12.75">
      <c r="BW8709"/>
      <c r="BX8709"/>
      <c r="BY8709"/>
    </row>
    <row r="8710" spans="75:77" ht="12.75">
      <c r="BW8710"/>
      <c r="BX8710"/>
      <c r="BY8710"/>
    </row>
    <row r="8711" spans="75:77" ht="12.75">
      <c r="BW8711"/>
      <c r="BX8711"/>
      <c r="BY8711"/>
    </row>
    <row r="8712" spans="75:77" ht="12.75">
      <c r="BW8712"/>
      <c r="BX8712"/>
      <c r="BY8712"/>
    </row>
    <row r="8713" spans="75:77" ht="12.75">
      <c r="BW8713"/>
      <c r="BX8713"/>
      <c r="BY8713"/>
    </row>
    <row r="8714" spans="75:77" ht="12.75">
      <c r="BW8714"/>
      <c r="BX8714"/>
      <c r="BY8714"/>
    </row>
    <row r="8715" spans="75:77" ht="12.75">
      <c r="BW8715"/>
      <c r="BX8715"/>
      <c r="BY8715"/>
    </row>
    <row r="8716" spans="75:77" ht="12.75">
      <c r="BW8716"/>
      <c r="BX8716"/>
      <c r="BY8716"/>
    </row>
    <row r="8717" spans="75:77" ht="12.75">
      <c r="BW8717"/>
      <c r="BX8717"/>
      <c r="BY8717"/>
    </row>
    <row r="8718" spans="75:77" ht="12.75">
      <c r="BW8718"/>
      <c r="BX8718"/>
      <c r="BY8718"/>
    </row>
    <row r="8719" spans="75:77" ht="12.75">
      <c r="BW8719"/>
      <c r="BX8719"/>
      <c r="BY8719"/>
    </row>
    <row r="8720" spans="75:77" ht="12.75">
      <c r="BW8720"/>
      <c r="BX8720"/>
      <c r="BY8720"/>
    </row>
    <row r="8721" spans="75:77" ht="12.75">
      <c r="BW8721"/>
      <c r="BX8721"/>
      <c r="BY8721"/>
    </row>
    <row r="8722" spans="75:77" ht="12.75">
      <c r="BW8722"/>
      <c r="BX8722"/>
      <c r="BY8722"/>
    </row>
    <row r="8723" spans="75:77" ht="12.75">
      <c r="BW8723"/>
      <c r="BX8723"/>
      <c r="BY8723"/>
    </row>
    <row r="8724" spans="75:77" ht="12.75">
      <c r="BW8724"/>
      <c r="BX8724"/>
      <c r="BY8724"/>
    </row>
    <row r="8725" spans="75:77" ht="12.75">
      <c r="BW8725"/>
      <c r="BX8725"/>
      <c r="BY8725"/>
    </row>
    <row r="8726" spans="75:77" ht="12.75">
      <c r="BW8726"/>
      <c r="BX8726"/>
      <c r="BY8726"/>
    </row>
    <row r="8727" spans="75:77" ht="12.75">
      <c r="BW8727"/>
      <c r="BX8727"/>
      <c r="BY8727"/>
    </row>
    <row r="8728" spans="75:77" ht="12.75">
      <c r="BW8728"/>
      <c r="BX8728"/>
      <c r="BY8728"/>
    </row>
    <row r="8729" spans="75:77" ht="12.75">
      <c r="BW8729"/>
      <c r="BX8729"/>
      <c r="BY8729"/>
    </row>
    <row r="8730" spans="75:77" ht="12.75">
      <c r="BW8730"/>
      <c r="BX8730"/>
      <c r="BY8730"/>
    </row>
    <row r="8731" spans="75:77" ht="12.75">
      <c r="BW8731"/>
      <c r="BX8731"/>
      <c r="BY8731"/>
    </row>
    <row r="8732" spans="75:77" ht="12.75">
      <c r="BW8732"/>
      <c r="BX8732"/>
      <c r="BY8732"/>
    </row>
    <row r="8733" spans="75:77" ht="12.75">
      <c r="BW8733"/>
      <c r="BX8733"/>
      <c r="BY8733"/>
    </row>
    <row r="8734" spans="75:77" ht="12.75">
      <c r="BW8734"/>
      <c r="BX8734"/>
      <c r="BY8734"/>
    </row>
    <row r="8735" spans="75:77" ht="12.75">
      <c r="BW8735"/>
      <c r="BX8735"/>
      <c r="BY8735"/>
    </row>
    <row r="8736" spans="75:77" ht="12.75">
      <c r="BW8736"/>
      <c r="BX8736"/>
      <c r="BY8736"/>
    </row>
    <row r="8737" spans="75:77" ht="12.75">
      <c r="BW8737"/>
      <c r="BX8737"/>
      <c r="BY8737"/>
    </row>
    <row r="8738" spans="75:77" ht="12.75">
      <c r="BW8738"/>
      <c r="BX8738"/>
      <c r="BY8738"/>
    </row>
    <row r="8739" spans="75:77" ht="12.75">
      <c r="BW8739"/>
      <c r="BX8739"/>
      <c r="BY8739"/>
    </row>
    <row r="8740" spans="75:77" ht="12.75">
      <c r="BW8740"/>
      <c r="BX8740"/>
      <c r="BY8740"/>
    </row>
    <row r="8741" spans="75:77" ht="12.75">
      <c r="BW8741"/>
      <c r="BX8741"/>
      <c r="BY8741"/>
    </row>
    <row r="8742" spans="75:77" ht="12.75">
      <c r="BW8742"/>
      <c r="BX8742"/>
      <c r="BY8742"/>
    </row>
    <row r="8743" spans="75:77" ht="12.75">
      <c r="BW8743"/>
      <c r="BX8743"/>
      <c r="BY8743"/>
    </row>
    <row r="8744" spans="75:77" ht="12.75">
      <c r="BW8744"/>
      <c r="BX8744"/>
      <c r="BY8744"/>
    </row>
    <row r="8745" spans="75:77" ht="12.75">
      <c r="BW8745"/>
      <c r="BX8745"/>
      <c r="BY8745"/>
    </row>
    <row r="8746" spans="75:77" ht="12.75">
      <c r="BW8746"/>
      <c r="BX8746"/>
      <c r="BY8746"/>
    </row>
    <row r="8747" spans="75:77" ht="12.75">
      <c r="BW8747"/>
      <c r="BX8747"/>
      <c r="BY8747"/>
    </row>
    <row r="8748" spans="75:77" ht="12.75">
      <c r="BW8748"/>
      <c r="BX8748"/>
      <c r="BY8748"/>
    </row>
    <row r="8749" spans="75:77" ht="12.75">
      <c r="BW8749"/>
      <c r="BX8749"/>
      <c r="BY8749"/>
    </row>
    <row r="8750" spans="75:77" ht="12.75">
      <c r="BW8750"/>
      <c r="BX8750"/>
      <c r="BY8750"/>
    </row>
    <row r="8751" spans="75:77" ht="12.75">
      <c r="BW8751"/>
      <c r="BX8751"/>
      <c r="BY8751"/>
    </row>
    <row r="8752" spans="75:77" ht="12.75">
      <c r="BW8752"/>
      <c r="BX8752"/>
      <c r="BY8752"/>
    </row>
    <row r="8753" spans="75:77" ht="12.75">
      <c r="BW8753"/>
      <c r="BX8753"/>
      <c r="BY8753"/>
    </row>
    <row r="8754" spans="75:77" ht="12.75">
      <c r="BW8754"/>
      <c r="BX8754"/>
      <c r="BY8754"/>
    </row>
    <row r="8755" spans="75:77" ht="12.75">
      <c r="BW8755"/>
      <c r="BX8755"/>
      <c r="BY8755"/>
    </row>
    <row r="8756" spans="75:77" ht="12.75">
      <c r="BW8756"/>
      <c r="BX8756"/>
      <c r="BY8756"/>
    </row>
    <row r="8757" spans="75:77" ht="12.75">
      <c r="BW8757"/>
      <c r="BX8757"/>
      <c r="BY8757"/>
    </row>
    <row r="8758" spans="75:77" ht="12.75">
      <c r="BW8758"/>
      <c r="BX8758"/>
      <c r="BY8758"/>
    </row>
    <row r="8759" spans="75:77" ht="12.75">
      <c r="BW8759"/>
      <c r="BX8759"/>
      <c r="BY8759"/>
    </row>
    <row r="8760" spans="75:77" ht="12.75">
      <c r="BW8760"/>
      <c r="BX8760"/>
      <c r="BY8760"/>
    </row>
    <row r="8761" spans="75:77" ht="12.75">
      <c r="BW8761"/>
      <c r="BX8761"/>
      <c r="BY8761"/>
    </row>
    <row r="8762" spans="75:77" ht="12.75">
      <c r="BW8762"/>
      <c r="BX8762"/>
      <c r="BY8762"/>
    </row>
    <row r="8763" spans="75:77" ht="12.75">
      <c r="BW8763"/>
      <c r="BX8763"/>
      <c r="BY8763"/>
    </row>
    <row r="8764" spans="75:77" ht="12.75">
      <c r="BW8764"/>
      <c r="BX8764"/>
      <c r="BY8764"/>
    </row>
    <row r="8765" spans="75:77" ht="12.75">
      <c r="BW8765"/>
      <c r="BX8765"/>
      <c r="BY8765"/>
    </row>
    <row r="8766" spans="75:77" ht="12.75">
      <c r="BW8766"/>
      <c r="BX8766"/>
      <c r="BY8766"/>
    </row>
    <row r="8767" spans="75:77" ht="12.75">
      <c r="BW8767"/>
      <c r="BX8767"/>
      <c r="BY8767"/>
    </row>
    <row r="8768" spans="75:77" ht="12.75">
      <c r="BW8768"/>
      <c r="BX8768"/>
      <c r="BY8768"/>
    </row>
    <row r="8769" spans="75:77" ht="12.75">
      <c r="BW8769"/>
      <c r="BX8769"/>
      <c r="BY8769"/>
    </row>
    <row r="8770" spans="75:77" ht="12.75">
      <c r="BW8770"/>
      <c r="BX8770"/>
      <c r="BY8770"/>
    </row>
    <row r="8771" spans="75:77" ht="12.75">
      <c r="BW8771"/>
      <c r="BX8771"/>
      <c r="BY8771"/>
    </row>
    <row r="8772" spans="75:77" ht="12.75">
      <c r="BW8772"/>
      <c r="BX8772"/>
      <c r="BY8772"/>
    </row>
    <row r="8773" spans="75:77" ht="12.75">
      <c r="BW8773"/>
      <c r="BX8773"/>
      <c r="BY8773"/>
    </row>
    <row r="8774" spans="75:77" ht="12.75">
      <c r="BW8774"/>
      <c r="BX8774"/>
      <c r="BY8774"/>
    </row>
    <row r="8775" spans="75:77" ht="12.75">
      <c r="BW8775"/>
      <c r="BX8775"/>
      <c r="BY8775"/>
    </row>
    <row r="8776" spans="75:77" ht="12.75">
      <c r="BW8776"/>
      <c r="BX8776"/>
      <c r="BY8776"/>
    </row>
    <row r="8777" spans="75:77" ht="12.75">
      <c r="BW8777"/>
      <c r="BX8777"/>
      <c r="BY8777"/>
    </row>
    <row r="8778" spans="75:77" ht="12.75">
      <c r="BW8778"/>
      <c r="BX8778"/>
      <c r="BY8778"/>
    </row>
    <row r="8779" spans="75:77" ht="12.75">
      <c r="BW8779"/>
      <c r="BX8779"/>
      <c r="BY8779"/>
    </row>
    <row r="8780" spans="75:77" ht="12.75">
      <c r="BW8780"/>
      <c r="BX8780"/>
      <c r="BY8780"/>
    </row>
    <row r="8781" spans="75:77" ht="12.75">
      <c r="BW8781"/>
      <c r="BX8781"/>
      <c r="BY8781"/>
    </row>
    <row r="8782" spans="75:77" ht="12.75">
      <c r="BW8782"/>
      <c r="BX8782"/>
      <c r="BY8782"/>
    </row>
    <row r="8783" spans="75:77" ht="12.75">
      <c r="BW8783"/>
      <c r="BX8783"/>
      <c r="BY8783"/>
    </row>
    <row r="8784" spans="75:77" ht="12.75">
      <c r="BW8784"/>
      <c r="BX8784"/>
      <c r="BY8784"/>
    </row>
    <row r="8785" spans="75:77" ht="12.75">
      <c r="BW8785"/>
      <c r="BX8785"/>
      <c r="BY8785"/>
    </row>
    <row r="8786" spans="75:77" ht="12.75">
      <c r="BW8786"/>
      <c r="BX8786"/>
      <c r="BY8786"/>
    </row>
    <row r="8787" spans="75:77" ht="12.75">
      <c r="BW8787"/>
      <c r="BX8787"/>
      <c r="BY8787"/>
    </row>
    <row r="8788" spans="75:77" ht="12.75">
      <c r="BW8788"/>
      <c r="BX8788"/>
      <c r="BY8788"/>
    </row>
    <row r="8789" spans="75:77" ht="12.75">
      <c r="BW8789"/>
      <c r="BX8789"/>
      <c r="BY8789"/>
    </row>
    <row r="8790" spans="75:77" ht="12.75">
      <c r="BW8790"/>
      <c r="BX8790"/>
      <c r="BY8790"/>
    </row>
    <row r="8791" spans="75:77" ht="12.75">
      <c r="BW8791"/>
      <c r="BX8791"/>
      <c r="BY8791"/>
    </row>
    <row r="8792" spans="75:77" ht="12.75">
      <c r="BW8792"/>
      <c r="BX8792"/>
      <c r="BY8792"/>
    </row>
    <row r="8793" spans="75:77" ht="12.75">
      <c r="BW8793"/>
      <c r="BX8793"/>
      <c r="BY8793"/>
    </row>
    <row r="8794" spans="75:77" ht="12.75">
      <c r="BW8794"/>
      <c r="BX8794"/>
      <c r="BY8794"/>
    </row>
    <row r="8795" spans="75:77" ht="12.75">
      <c r="BW8795"/>
      <c r="BX8795"/>
      <c r="BY8795"/>
    </row>
    <row r="8796" spans="75:77" ht="12.75">
      <c r="BW8796"/>
      <c r="BX8796"/>
      <c r="BY8796"/>
    </row>
    <row r="8797" spans="75:77" ht="12.75">
      <c r="BW8797"/>
      <c r="BX8797"/>
      <c r="BY8797"/>
    </row>
    <row r="8798" spans="75:77" ht="12.75">
      <c r="BW8798"/>
      <c r="BX8798"/>
      <c r="BY8798"/>
    </row>
    <row r="8799" spans="75:77" ht="12.75">
      <c r="BW8799"/>
      <c r="BX8799"/>
      <c r="BY8799"/>
    </row>
    <row r="8800" spans="75:77" ht="12.75">
      <c r="BW8800"/>
      <c r="BX8800"/>
      <c r="BY8800"/>
    </row>
    <row r="8801" spans="75:77" ht="12.75">
      <c r="BW8801"/>
      <c r="BX8801"/>
      <c r="BY8801"/>
    </row>
    <row r="8802" spans="75:77" ht="12.75">
      <c r="BW8802"/>
      <c r="BX8802"/>
      <c r="BY8802"/>
    </row>
    <row r="8803" spans="75:77" ht="12.75">
      <c r="BW8803"/>
      <c r="BX8803"/>
      <c r="BY8803"/>
    </row>
    <row r="8804" spans="75:77" ht="12.75">
      <c r="BW8804"/>
      <c r="BX8804"/>
      <c r="BY8804"/>
    </row>
    <row r="8805" spans="75:77" ht="12.75">
      <c r="BW8805"/>
      <c r="BX8805"/>
      <c r="BY8805"/>
    </row>
    <row r="8806" spans="75:77" ht="12.75">
      <c r="BW8806"/>
      <c r="BX8806"/>
      <c r="BY8806"/>
    </row>
    <row r="8807" spans="75:77" ht="12.75">
      <c r="BW8807"/>
      <c r="BX8807"/>
      <c r="BY8807"/>
    </row>
    <row r="8808" spans="75:77" ht="12.75">
      <c r="BW8808"/>
      <c r="BX8808"/>
      <c r="BY8808"/>
    </row>
    <row r="8809" spans="75:77" ht="12.75">
      <c r="BW8809"/>
      <c r="BX8809"/>
      <c r="BY8809"/>
    </row>
    <row r="8810" spans="75:77" ht="12.75">
      <c r="BW8810"/>
      <c r="BX8810"/>
      <c r="BY8810"/>
    </row>
    <row r="8811" spans="75:77" ht="12.75">
      <c r="BW8811"/>
      <c r="BX8811"/>
      <c r="BY8811"/>
    </row>
    <row r="8812" spans="75:77" ht="12.75">
      <c r="BW8812"/>
      <c r="BX8812"/>
      <c r="BY8812"/>
    </row>
    <row r="8813" spans="75:77" ht="12.75">
      <c r="BW8813"/>
      <c r="BX8813"/>
      <c r="BY8813"/>
    </row>
    <row r="8814" spans="75:77" ht="12.75">
      <c r="BW8814"/>
      <c r="BX8814"/>
      <c r="BY8814"/>
    </row>
    <row r="8815" spans="75:77" ht="12.75">
      <c r="BW8815"/>
      <c r="BX8815"/>
      <c r="BY8815"/>
    </row>
    <row r="8816" spans="75:77" ht="12.75">
      <c r="BW8816"/>
      <c r="BX8816"/>
      <c r="BY8816"/>
    </row>
    <row r="8817" spans="75:77" ht="12.75">
      <c r="BW8817"/>
      <c r="BX8817"/>
      <c r="BY8817"/>
    </row>
    <row r="8818" spans="75:77" ht="12.75">
      <c r="BW8818"/>
      <c r="BX8818"/>
      <c r="BY8818"/>
    </row>
    <row r="8819" spans="75:77" ht="12.75">
      <c r="BW8819"/>
      <c r="BX8819"/>
      <c r="BY8819"/>
    </row>
    <row r="8820" spans="75:77" ht="12.75">
      <c r="BW8820"/>
      <c r="BX8820"/>
      <c r="BY8820"/>
    </row>
    <row r="8821" spans="75:77" ht="12.75">
      <c r="BW8821"/>
      <c r="BX8821"/>
      <c r="BY8821"/>
    </row>
    <row r="8822" spans="75:77" ht="12.75">
      <c r="BW8822"/>
      <c r="BX8822"/>
      <c r="BY8822"/>
    </row>
    <row r="8823" spans="75:77" ht="12.75">
      <c r="BW8823"/>
      <c r="BX8823"/>
      <c r="BY8823"/>
    </row>
    <row r="8824" spans="75:77" ht="12.75">
      <c r="BW8824"/>
      <c r="BX8824"/>
      <c r="BY8824"/>
    </row>
    <row r="8825" spans="75:77" ht="12.75">
      <c r="BW8825"/>
      <c r="BX8825"/>
      <c r="BY8825"/>
    </row>
    <row r="8826" spans="75:77" ht="12.75">
      <c r="BW8826"/>
      <c r="BX8826"/>
      <c r="BY8826"/>
    </row>
    <row r="8827" spans="75:77" ht="12.75">
      <c r="BW8827"/>
      <c r="BX8827"/>
      <c r="BY8827"/>
    </row>
    <row r="8828" spans="75:77" ht="12.75">
      <c r="BW8828"/>
      <c r="BX8828"/>
      <c r="BY8828"/>
    </row>
    <row r="8829" spans="75:77" ht="12.75">
      <c r="BW8829"/>
      <c r="BX8829"/>
      <c r="BY8829"/>
    </row>
    <row r="8830" spans="75:77" ht="12.75">
      <c r="BW8830"/>
      <c r="BX8830"/>
      <c r="BY8830"/>
    </row>
    <row r="8831" spans="75:77" ht="12.75">
      <c r="BW8831"/>
      <c r="BX8831"/>
      <c r="BY8831"/>
    </row>
    <row r="8832" spans="75:77" ht="12.75">
      <c r="BW8832"/>
      <c r="BX8832"/>
      <c r="BY8832"/>
    </row>
    <row r="8833" spans="75:77" ht="12.75">
      <c r="BW8833"/>
      <c r="BX8833"/>
      <c r="BY8833"/>
    </row>
    <row r="8834" spans="75:77" ht="12.75">
      <c r="BW8834"/>
      <c r="BX8834"/>
      <c r="BY8834"/>
    </row>
    <row r="8835" spans="75:77" ht="12.75">
      <c r="BW8835"/>
      <c r="BX8835"/>
      <c r="BY8835"/>
    </row>
    <row r="8836" spans="75:77" ht="12.75">
      <c r="BW8836"/>
      <c r="BX8836"/>
      <c r="BY8836"/>
    </row>
    <row r="8837" spans="75:77" ht="12.75">
      <c r="BW8837"/>
      <c r="BX8837"/>
      <c r="BY8837"/>
    </row>
    <row r="8838" spans="75:77" ht="12.75">
      <c r="BW8838"/>
      <c r="BX8838"/>
      <c r="BY8838"/>
    </row>
    <row r="8839" spans="75:77" ht="12.75">
      <c r="BW8839"/>
      <c r="BX8839"/>
      <c r="BY8839"/>
    </row>
    <row r="8840" spans="75:77" ht="12.75">
      <c r="BW8840"/>
      <c r="BX8840"/>
      <c r="BY8840"/>
    </row>
    <row r="8841" spans="75:77" ht="12.75">
      <c r="BW8841"/>
      <c r="BX8841"/>
      <c r="BY8841"/>
    </row>
    <row r="8842" spans="75:77" ht="12.75">
      <c r="BW8842"/>
      <c r="BX8842"/>
      <c r="BY8842"/>
    </row>
    <row r="8843" spans="75:77" ht="12.75">
      <c r="BW8843"/>
      <c r="BX8843"/>
      <c r="BY8843"/>
    </row>
    <row r="8844" spans="75:77" ht="12.75">
      <c r="BW8844"/>
      <c r="BX8844"/>
      <c r="BY8844"/>
    </row>
    <row r="8845" spans="75:77" ht="12.75">
      <c r="BW8845"/>
      <c r="BX8845"/>
      <c r="BY8845"/>
    </row>
    <row r="8846" spans="75:77" ht="12.75">
      <c r="BW8846"/>
      <c r="BX8846"/>
      <c r="BY8846"/>
    </row>
    <row r="8847" spans="75:77" ht="12.75">
      <c r="BW8847"/>
      <c r="BX8847"/>
      <c r="BY8847"/>
    </row>
    <row r="8848" spans="75:77" ht="12.75">
      <c r="BW8848"/>
      <c r="BX8848"/>
      <c r="BY8848"/>
    </row>
    <row r="8849" spans="75:77" ht="12.75">
      <c r="BW8849"/>
      <c r="BX8849"/>
      <c r="BY8849"/>
    </row>
    <row r="8850" spans="75:77" ht="12.75">
      <c r="BW8850"/>
      <c r="BX8850"/>
      <c r="BY8850"/>
    </row>
    <row r="8851" spans="75:77" ht="12.75">
      <c r="BW8851"/>
      <c r="BX8851"/>
      <c r="BY8851"/>
    </row>
    <row r="8852" spans="75:77" ht="12.75">
      <c r="BW8852"/>
      <c r="BX8852"/>
      <c r="BY8852"/>
    </row>
    <row r="8853" spans="75:77" ht="12.75">
      <c r="BW8853"/>
      <c r="BX8853"/>
      <c r="BY8853"/>
    </row>
    <row r="8854" spans="75:77" ht="12.75">
      <c r="BW8854"/>
      <c r="BX8854"/>
      <c r="BY8854"/>
    </row>
    <row r="8855" spans="75:77" ht="12.75">
      <c r="BW8855"/>
      <c r="BX8855"/>
      <c r="BY8855"/>
    </row>
    <row r="8856" spans="75:77" ht="12.75">
      <c r="BW8856"/>
      <c r="BX8856"/>
      <c r="BY8856"/>
    </row>
    <row r="8857" spans="75:77" ht="12.75">
      <c r="BW8857"/>
      <c r="BX8857"/>
      <c r="BY8857"/>
    </row>
    <row r="8858" spans="75:77" ht="12.75">
      <c r="BW8858"/>
      <c r="BX8858"/>
      <c r="BY8858"/>
    </row>
    <row r="8859" spans="75:77" ht="12.75">
      <c r="BW8859"/>
      <c r="BX8859"/>
      <c r="BY8859"/>
    </row>
    <row r="8860" spans="75:77" ht="12.75">
      <c r="BW8860"/>
      <c r="BX8860"/>
      <c r="BY8860"/>
    </row>
    <row r="8861" spans="75:77" ht="12.75">
      <c r="BW8861"/>
      <c r="BX8861"/>
      <c r="BY8861"/>
    </row>
    <row r="8862" spans="75:77" ht="12.75">
      <c r="BW8862"/>
      <c r="BX8862"/>
      <c r="BY8862"/>
    </row>
    <row r="8863" spans="75:77" ht="12.75">
      <c r="BW8863"/>
      <c r="BX8863"/>
      <c r="BY8863"/>
    </row>
    <row r="8864" spans="75:77" ht="12.75">
      <c r="BW8864"/>
      <c r="BX8864"/>
      <c r="BY8864"/>
    </row>
    <row r="8865" spans="75:77" ht="12.75">
      <c r="BW8865"/>
      <c r="BX8865"/>
      <c r="BY8865"/>
    </row>
    <row r="8866" spans="75:77" ht="12.75">
      <c r="BW8866"/>
      <c r="BX8866"/>
      <c r="BY8866"/>
    </row>
    <row r="8867" spans="75:77" ht="12.75">
      <c r="BW8867"/>
      <c r="BX8867"/>
      <c r="BY8867"/>
    </row>
    <row r="8868" spans="75:77" ht="12.75">
      <c r="BW8868"/>
      <c r="BX8868"/>
      <c r="BY8868"/>
    </row>
    <row r="8869" spans="75:77" ht="12.75">
      <c r="BW8869"/>
      <c r="BX8869"/>
      <c r="BY8869"/>
    </row>
    <row r="8870" spans="75:77" ht="12.75">
      <c r="BW8870"/>
      <c r="BX8870"/>
      <c r="BY8870"/>
    </row>
    <row r="8871" spans="75:77" ht="12.75">
      <c r="BW8871"/>
      <c r="BX8871"/>
      <c r="BY8871"/>
    </row>
    <row r="8872" spans="75:77" ht="12.75">
      <c r="BW8872"/>
      <c r="BX8872"/>
      <c r="BY8872"/>
    </row>
    <row r="8873" spans="75:77" ht="12.75">
      <c r="BW8873"/>
      <c r="BX8873"/>
      <c r="BY8873"/>
    </row>
    <row r="8874" spans="75:77" ht="12.75">
      <c r="BW8874"/>
      <c r="BX8874"/>
      <c r="BY8874"/>
    </row>
    <row r="8875" spans="75:77" ht="12.75">
      <c r="BW8875"/>
      <c r="BX8875"/>
      <c r="BY8875"/>
    </row>
    <row r="8876" spans="75:77" ht="12.75">
      <c r="BW8876"/>
      <c r="BX8876"/>
      <c r="BY8876"/>
    </row>
    <row r="8877" spans="75:77" ht="12.75">
      <c r="BW8877"/>
      <c r="BX8877"/>
      <c r="BY8877"/>
    </row>
    <row r="8878" spans="75:77" ht="12.75">
      <c r="BW8878"/>
      <c r="BX8878"/>
      <c r="BY8878"/>
    </row>
    <row r="8879" spans="75:77" ht="12.75">
      <c r="BW8879"/>
      <c r="BX8879"/>
      <c r="BY8879"/>
    </row>
    <row r="8880" spans="75:77" ht="12.75">
      <c r="BW8880"/>
      <c r="BX8880"/>
      <c r="BY8880"/>
    </row>
    <row r="8881" spans="75:77" ht="12.75">
      <c r="BW8881"/>
      <c r="BX8881"/>
      <c r="BY8881"/>
    </row>
    <row r="8882" spans="75:77" ht="12.75">
      <c r="BW8882"/>
      <c r="BX8882"/>
      <c r="BY8882"/>
    </row>
    <row r="8883" spans="75:77" ht="12.75">
      <c r="BW8883"/>
      <c r="BX8883"/>
      <c r="BY8883"/>
    </row>
    <row r="8884" spans="75:77" ht="12.75">
      <c r="BW8884"/>
      <c r="BX8884"/>
      <c r="BY8884"/>
    </row>
    <row r="8885" spans="75:77" ht="12.75">
      <c r="BW8885"/>
      <c r="BX8885"/>
      <c r="BY8885"/>
    </row>
    <row r="8886" spans="75:77" ht="12.75">
      <c r="BW8886"/>
      <c r="BX8886"/>
      <c r="BY8886"/>
    </row>
    <row r="8887" spans="75:77" ht="12.75">
      <c r="BW8887"/>
      <c r="BX8887"/>
      <c r="BY8887"/>
    </row>
    <row r="8888" spans="75:77" ht="12.75">
      <c r="BW8888"/>
      <c r="BX8888"/>
      <c r="BY8888"/>
    </row>
    <row r="8889" spans="75:77" ht="12.75">
      <c r="BW8889"/>
      <c r="BX8889"/>
      <c r="BY8889"/>
    </row>
    <row r="8890" spans="75:77" ht="12.75">
      <c r="BW8890"/>
      <c r="BX8890"/>
      <c r="BY8890"/>
    </row>
    <row r="8891" spans="75:77" ht="12.75">
      <c r="BW8891"/>
      <c r="BX8891"/>
      <c r="BY8891"/>
    </row>
    <row r="8892" spans="75:77" ht="12.75">
      <c r="BW8892"/>
      <c r="BX8892"/>
      <c r="BY8892"/>
    </row>
    <row r="8893" spans="75:77" ht="12.75">
      <c r="BW8893"/>
      <c r="BX8893"/>
      <c r="BY8893"/>
    </row>
    <row r="8894" spans="75:77" ht="12.75">
      <c r="BW8894"/>
      <c r="BX8894"/>
      <c r="BY8894"/>
    </row>
    <row r="8895" spans="75:77" ht="12.75">
      <c r="BW8895"/>
      <c r="BX8895"/>
      <c r="BY8895"/>
    </row>
    <row r="8896" spans="75:77" ht="12.75">
      <c r="BW8896"/>
      <c r="BX8896"/>
      <c r="BY8896"/>
    </row>
    <row r="8897" spans="75:77" ht="12.75">
      <c r="BW8897"/>
      <c r="BX8897"/>
      <c r="BY8897"/>
    </row>
    <row r="8898" spans="75:77" ht="12.75">
      <c r="BW8898"/>
      <c r="BX8898"/>
      <c r="BY8898"/>
    </row>
    <row r="8899" spans="75:77" ht="12.75">
      <c r="BW8899"/>
      <c r="BX8899"/>
      <c r="BY8899"/>
    </row>
    <row r="8900" spans="75:77" ht="12.75">
      <c r="BW8900"/>
      <c r="BX8900"/>
      <c r="BY8900"/>
    </row>
    <row r="8901" spans="75:77" ht="12.75">
      <c r="BW8901"/>
      <c r="BX8901"/>
      <c r="BY8901"/>
    </row>
    <row r="8902" spans="75:77" ht="12.75">
      <c r="BW8902"/>
      <c r="BX8902"/>
      <c r="BY8902"/>
    </row>
    <row r="8903" spans="75:77" ht="12.75">
      <c r="BW8903"/>
      <c r="BX8903"/>
      <c r="BY8903"/>
    </row>
    <row r="8904" spans="75:77" ht="12.75">
      <c r="BW8904"/>
      <c r="BX8904"/>
      <c r="BY8904"/>
    </row>
    <row r="8905" spans="75:77" ht="12.75">
      <c r="BW8905"/>
      <c r="BX8905"/>
      <c r="BY8905"/>
    </row>
    <row r="8906" spans="75:77" ht="12.75">
      <c r="BW8906"/>
      <c r="BX8906"/>
      <c r="BY8906"/>
    </row>
    <row r="8907" spans="75:77" ht="12.75">
      <c r="BW8907"/>
      <c r="BX8907"/>
      <c r="BY8907"/>
    </row>
    <row r="8908" spans="75:77" ht="12.75">
      <c r="BW8908"/>
      <c r="BX8908"/>
      <c r="BY8908"/>
    </row>
    <row r="8909" spans="75:77" ht="12.75">
      <c r="BW8909"/>
      <c r="BX8909"/>
      <c r="BY8909"/>
    </row>
    <row r="8910" spans="75:77" ht="12.75">
      <c r="BW8910"/>
      <c r="BX8910"/>
      <c r="BY8910"/>
    </row>
    <row r="8911" spans="75:77" ht="12.75">
      <c r="BW8911"/>
      <c r="BX8911"/>
      <c r="BY8911"/>
    </row>
    <row r="8912" spans="75:77" ht="12.75">
      <c r="BW8912"/>
      <c r="BX8912"/>
      <c r="BY8912"/>
    </row>
    <row r="8913" spans="75:77" ht="12.75">
      <c r="BW8913"/>
      <c r="BX8913"/>
      <c r="BY8913"/>
    </row>
    <row r="8914" spans="75:77" ht="12.75">
      <c r="BW8914"/>
      <c r="BX8914"/>
      <c r="BY8914"/>
    </row>
    <row r="8915" spans="75:77" ht="12.75">
      <c r="BW8915"/>
      <c r="BX8915"/>
      <c r="BY8915"/>
    </row>
    <row r="8916" spans="75:77" ht="12.75">
      <c r="BW8916"/>
      <c r="BX8916"/>
      <c r="BY8916"/>
    </row>
    <row r="8917" spans="75:77" ht="12.75">
      <c r="BW8917"/>
      <c r="BX8917"/>
      <c r="BY8917"/>
    </row>
    <row r="8918" spans="75:77" ht="12.75">
      <c r="BW8918"/>
      <c r="BX8918"/>
      <c r="BY8918"/>
    </row>
    <row r="8919" spans="75:77" ht="12.75">
      <c r="BW8919"/>
      <c r="BX8919"/>
      <c r="BY8919"/>
    </row>
    <row r="8920" spans="75:77" ht="12.75">
      <c r="BW8920"/>
      <c r="BX8920"/>
      <c r="BY8920"/>
    </row>
    <row r="8921" spans="75:77" ht="12.75">
      <c r="BW8921"/>
      <c r="BX8921"/>
      <c r="BY8921"/>
    </row>
    <row r="8922" spans="75:77" ht="12.75">
      <c r="BW8922"/>
      <c r="BX8922"/>
      <c r="BY8922"/>
    </row>
    <row r="8923" spans="75:77" ht="12.75">
      <c r="BW8923"/>
      <c r="BX8923"/>
      <c r="BY8923"/>
    </row>
    <row r="8924" spans="75:77" ht="12.75">
      <c r="BW8924"/>
      <c r="BX8924"/>
      <c r="BY8924"/>
    </row>
    <row r="8925" spans="75:77" ht="12.75">
      <c r="BW8925"/>
      <c r="BX8925"/>
      <c r="BY8925"/>
    </row>
    <row r="8926" spans="75:77" ht="12.75">
      <c r="BW8926"/>
      <c r="BX8926"/>
      <c r="BY8926"/>
    </row>
    <row r="8927" spans="75:77" ht="12.75">
      <c r="BW8927"/>
      <c r="BX8927"/>
      <c r="BY8927"/>
    </row>
    <row r="8928" spans="75:77" ht="12.75">
      <c r="BW8928"/>
      <c r="BX8928"/>
      <c r="BY8928"/>
    </row>
    <row r="8929" spans="75:77" ht="12.75">
      <c r="BW8929"/>
      <c r="BX8929"/>
      <c r="BY8929"/>
    </row>
    <row r="8930" spans="75:77" ht="12.75">
      <c r="BW8930"/>
      <c r="BX8930"/>
      <c r="BY8930"/>
    </row>
    <row r="8931" spans="75:77" ht="12.75">
      <c r="BW8931"/>
      <c r="BX8931"/>
      <c r="BY8931"/>
    </row>
    <row r="8932" spans="75:77" ht="12.75">
      <c r="BW8932"/>
      <c r="BX8932"/>
      <c r="BY8932"/>
    </row>
    <row r="8933" spans="75:77" ht="12.75">
      <c r="BW8933"/>
      <c r="BX8933"/>
      <c r="BY8933"/>
    </row>
    <row r="8934" spans="75:77" ht="12.75">
      <c r="BW8934"/>
      <c r="BX8934"/>
      <c r="BY8934"/>
    </row>
    <row r="8935" spans="75:77" ht="12.75">
      <c r="BW8935"/>
      <c r="BX8935"/>
      <c r="BY8935"/>
    </row>
    <row r="8936" spans="75:77" ht="12.75">
      <c r="BW8936"/>
      <c r="BX8936"/>
      <c r="BY8936"/>
    </row>
    <row r="8937" spans="75:77" ht="12.75">
      <c r="BW8937"/>
      <c r="BX8937"/>
      <c r="BY8937"/>
    </row>
    <row r="8938" spans="75:77" ht="12.75">
      <c r="BW8938"/>
      <c r="BX8938"/>
      <c r="BY8938"/>
    </row>
    <row r="8939" spans="75:77" ht="12.75">
      <c r="BW8939"/>
      <c r="BX8939"/>
      <c r="BY8939"/>
    </row>
    <row r="8940" spans="75:77" ht="12.75">
      <c r="BW8940"/>
      <c r="BX8940"/>
      <c r="BY8940"/>
    </row>
    <row r="8941" spans="75:77" ht="12.75">
      <c r="BW8941"/>
      <c r="BX8941"/>
      <c r="BY8941"/>
    </row>
    <row r="8942" spans="75:77" ht="12.75">
      <c r="BW8942"/>
      <c r="BX8942"/>
      <c r="BY8942"/>
    </row>
    <row r="8943" spans="75:77" ht="12.75">
      <c r="BW8943"/>
      <c r="BX8943"/>
      <c r="BY8943"/>
    </row>
    <row r="8944" spans="75:77" ht="12.75">
      <c r="BW8944"/>
      <c r="BX8944"/>
      <c r="BY8944"/>
    </row>
    <row r="8945" spans="75:77" ht="12.75">
      <c r="BW8945"/>
      <c r="BX8945"/>
      <c r="BY8945"/>
    </row>
    <row r="8946" spans="75:77" ht="12.75">
      <c r="BW8946"/>
      <c r="BX8946"/>
      <c r="BY8946"/>
    </row>
    <row r="8947" spans="75:77" ht="12.75">
      <c r="BW8947"/>
      <c r="BX8947"/>
      <c r="BY8947"/>
    </row>
    <row r="8948" spans="75:77" ht="12.75">
      <c r="BW8948"/>
      <c r="BX8948"/>
      <c r="BY8948"/>
    </row>
    <row r="8949" spans="75:77" ht="12.75">
      <c r="BW8949"/>
      <c r="BX8949"/>
      <c r="BY8949"/>
    </row>
    <row r="8950" spans="75:77" ht="12.75">
      <c r="BW8950"/>
      <c r="BX8950"/>
      <c r="BY8950"/>
    </row>
    <row r="8951" spans="75:77" ht="12.75">
      <c r="BW8951"/>
      <c r="BX8951"/>
      <c r="BY8951"/>
    </row>
    <row r="8952" spans="75:77" ht="12.75">
      <c r="BW8952"/>
      <c r="BX8952"/>
      <c r="BY8952"/>
    </row>
    <row r="8953" spans="75:77" ht="12.75">
      <c r="BW8953"/>
      <c r="BX8953"/>
      <c r="BY8953"/>
    </row>
    <row r="8954" spans="75:77" ht="12.75">
      <c r="BW8954"/>
      <c r="BX8954"/>
      <c r="BY8954"/>
    </row>
    <row r="8955" spans="75:77" ht="12.75">
      <c r="BW8955"/>
      <c r="BX8955"/>
      <c r="BY8955"/>
    </row>
    <row r="8956" spans="75:77" ht="12.75">
      <c r="BW8956"/>
      <c r="BX8956"/>
      <c r="BY8956"/>
    </row>
    <row r="8957" spans="75:77" ht="12.75">
      <c r="BW8957"/>
      <c r="BX8957"/>
      <c r="BY8957"/>
    </row>
    <row r="8958" spans="75:77" ht="12.75">
      <c r="BW8958"/>
      <c r="BX8958"/>
      <c r="BY8958"/>
    </row>
    <row r="8959" spans="75:77" ht="12.75">
      <c r="BW8959"/>
      <c r="BX8959"/>
      <c r="BY8959"/>
    </row>
    <row r="8960" spans="75:77" ht="12.75">
      <c r="BW8960"/>
      <c r="BX8960"/>
      <c r="BY8960"/>
    </row>
    <row r="8961" spans="75:77" ht="12.75">
      <c r="BW8961"/>
      <c r="BX8961"/>
      <c r="BY8961"/>
    </row>
    <row r="8962" spans="75:77" ht="12.75">
      <c r="BW8962"/>
      <c r="BX8962"/>
      <c r="BY8962"/>
    </row>
    <row r="8963" spans="75:77" ht="12.75">
      <c r="BW8963"/>
      <c r="BX8963"/>
      <c r="BY8963"/>
    </row>
    <row r="8964" spans="75:77" ht="12.75">
      <c r="BW8964"/>
      <c r="BX8964"/>
      <c r="BY8964"/>
    </row>
    <row r="8965" spans="75:77" ht="12.75">
      <c r="BW8965"/>
      <c r="BX8965"/>
      <c r="BY8965"/>
    </row>
    <row r="8966" spans="75:77" ht="12.75">
      <c r="BW8966"/>
      <c r="BX8966"/>
      <c r="BY8966"/>
    </row>
    <row r="8967" spans="75:77" ht="12.75">
      <c r="BW8967"/>
      <c r="BX8967"/>
      <c r="BY8967"/>
    </row>
    <row r="8968" spans="75:77" ht="12.75">
      <c r="BW8968"/>
      <c r="BX8968"/>
      <c r="BY8968"/>
    </row>
    <row r="8969" spans="75:77" ht="12.75">
      <c r="BW8969"/>
      <c r="BX8969"/>
      <c r="BY8969"/>
    </row>
    <row r="8970" spans="75:77" ht="12.75">
      <c r="BW8970"/>
      <c r="BX8970"/>
      <c r="BY8970"/>
    </row>
    <row r="8971" spans="75:77" ht="12.75">
      <c r="BW8971"/>
      <c r="BX8971"/>
      <c r="BY8971"/>
    </row>
    <row r="8972" spans="75:77" ht="12.75">
      <c r="BW8972"/>
      <c r="BX8972"/>
      <c r="BY8972"/>
    </row>
    <row r="8973" spans="75:77" ht="12.75">
      <c r="BW8973"/>
      <c r="BX8973"/>
      <c r="BY8973"/>
    </row>
    <row r="8974" spans="75:77" ht="12.75">
      <c r="BW8974"/>
      <c r="BX8974"/>
      <c r="BY8974"/>
    </row>
    <row r="8975" spans="75:77" ht="12.75">
      <c r="BW8975"/>
      <c r="BX8975"/>
      <c r="BY8975"/>
    </row>
    <row r="8976" spans="75:77" ht="12.75">
      <c r="BW8976"/>
      <c r="BX8976"/>
      <c r="BY8976"/>
    </row>
    <row r="8977" spans="75:77" ht="12.75">
      <c r="BW8977"/>
      <c r="BX8977"/>
      <c r="BY8977"/>
    </row>
    <row r="8978" spans="75:77" ht="12.75">
      <c r="BW8978"/>
      <c r="BX8978"/>
      <c r="BY8978"/>
    </row>
    <row r="8979" spans="75:77" ht="12.75">
      <c r="BW8979"/>
      <c r="BX8979"/>
      <c r="BY8979"/>
    </row>
    <row r="8980" spans="75:77" ht="12.75">
      <c r="BW8980"/>
      <c r="BX8980"/>
      <c r="BY8980"/>
    </row>
    <row r="8981" spans="75:77" ht="12.75">
      <c r="BW8981"/>
      <c r="BX8981"/>
      <c r="BY8981"/>
    </row>
    <row r="8982" spans="75:77" ht="12.75">
      <c r="BW8982"/>
      <c r="BX8982"/>
      <c r="BY8982"/>
    </row>
    <row r="8983" spans="75:77" ht="12.75">
      <c r="BW8983"/>
      <c r="BX8983"/>
      <c r="BY8983"/>
    </row>
    <row r="8984" spans="75:77" ht="12.75">
      <c r="BW8984"/>
      <c r="BX8984"/>
      <c r="BY8984"/>
    </row>
    <row r="8985" spans="75:77" ht="12.75">
      <c r="BW8985"/>
      <c r="BX8985"/>
      <c r="BY8985"/>
    </row>
    <row r="8986" spans="75:77" ht="12.75">
      <c r="BW8986"/>
      <c r="BX8986"/>
      <c r="BY8986"/>
    </row>
    <row r="8987" spans="75:77" ht="12.75">
      <c r="BW8987"/>
      <c r="BX8987"/>
      <c r="BY8987"/>
    </row>
    <row r="8988" spans="75:77" ht="12.75">
      <c r="BW8988"/>
      <c r="BX8988"/>
      <c r="BY8988"/>
    </row>
    <row r="8989" spans="75:77" ht="12.75">
      <c r="BW8989"/>
      <c r="BX8989"/>
      <c r="BY8989"/>
    </row>
    <row r="8990" spans="75:77" ht="12.75">
      <c r="BW8990"/>
      <c r="BX8990"/>
      <c r="BY8990"/>
    </row>
    <row r="8991" spans="75:77" ht="12.75">
      <c r="BW8991"/>
      <c r="BX8991"/>
      <c r="BY8991"/>
    </row>
    <row r="8992" spans="75:77" ht="12.75">
      <c r="BW8992"/>
      <c r="BX8992"/>
      <c r="BY8992"/>
    </row>
    <row r="8993" spans="75:77" ht="12.75">
      <c r="BW8993"/>
      <c r="BX8993"/>
      <c r="BY8993"/>
    </row>
    <row r="8994" spans="75:77" ht="12.75">
      <c r="BW8994"/>
      <c r="BX8994"/>
      <c r="BY8994"/>
    </row>
    <row r="8995" spans="75:77" ht="12.75">
      <c r="BW8995"/>
      <c r="BX8995"/>
      <c r="BY8995"/>
    </row>
    <row r="8996" spans="75:77" ht="12.75">
      <c r="BW8996"/>
      <c r="BX8996"/>
      <c r="BY8996"/>
    </row>
    <row r="8997" spans="75:77" ht="12.75">
      <c r="BW8997"/>
      <c r="BX8997"/>
      <c r="BY8997"/>
    </row>
    <row r="8998" spans="75:77" ht="12.75">
      <c r="BW8998"/>
      <c r="BX8998"/>
      <c r="BY8998"/>
    </row>
    <row r="8999" spans="75:77" ht="12.75">
      <c r="BW8999"/>
      <c r="BX8999"/>
      <c r="BY8999"/>
    </row>
    <row r="9000" spans="75:77" ht="12.75">
      <c r="BW9000"/>
      <c r="BX9000"/>
      <c r="BY9000"/>
    </row>
    <row r="9001" spans="75:77" ht="12.75">
      <c r="BW9001"/>
      <c r="BX9001"/>
      <c r="BY9001"/>
    </row>
    <row r="9002" spans="75:77" ht="12.75">
      <c r="BW9002"/>
      <c r="BX9002"/>
      <c r="BY9002"/>
    </row>
    <row r="9003" spans="75:77" ht="12.75">
      <c r="BW9003"/>
      <c r="BX9003"/>
      <c r="BY9003"/>
    </row>
    <row r="9004" spans="75:77" ht="12.75">
      <c r="BW9004"/>
      <c r="BX9004"/>
      <c r="BY9004"/>
    </row>
    <row r="9005" spans="75:77" ht="12.75">
      <c r="BW9005"/>
      <c r="BX9005"/>
      <c r="BY9005"/>
    </row>
    <row r="9006" spans="75:77" ht="12.75">
      <c r="BW9006"/>
      <c r="BX9006"/>
      <c r="BY9006"/>
    </row>
    <row r="9007" spans="75:77" ht="12.75">
      <c r="BW9007"/>
      <c r="BX9007"/>
      <c r="BY9007"/>
    </row>
    <row r="9008" spans="75:77" ht="12.75">
      <c r="BW9008"/>
      <c r="BX9008"/>
      <c r="BY9008"/>
    </row>
    <row r="9009" spans="75:77" ht="12.75">
      <c r="BW9009"/>
      <c r="BX9009"/>
      <c r="BY9009"/>
    </row>
    <row r="9010" spans="75:77" ht="12.75">
      <c r="BW9010"/>
      <c r="BX9010"/>
      <c r="BY9010"/>
    </row>
    <row r="9011" spans="75:77" ht="12.75">
      <c r="BW9011"/>
      <c r="BX9011"/>
      <c r="BY9011"/>
    </row>
    <row r="9012" spans="75:77" ht="12.75">
      <c r="BW9012"/>
      <c r="BX9012"/>
      <c r="BY9012"/>
    </row>
    <row r="9013" spans="75:77" ht="12.75">
      <c r="BW9013"/>
      <c r="BX9013"/>
      <c r="BY9013"/>
    </row>
    <row r="9014" spans="75:77" ht="12.75">
      <c r="BW9014"/>
      <c r="BX9014"/>
      <c r="BY9014"/>
    </row>
    <row r="9015" spans="75:77" ht="12.75">
      <c r="BW9015"/>
      <c r="BX9015"/>
      <c r="BY9015"/>
    </row>
    <row r="9016" spans="75:77" ht="12.75">
      <c r="BW9016"/>
      <c r="BX9016"/>
      <c r="BY9016"/>
    </row>
    <row r="9017" spans="75:77" ht="12.75">
      <c r="BW9017"/>
      <c r="BX9017"/>
      <c r="BY9017"/>
    </row>
    <row r="9018" spans="75:77" ht="12.75">
      <c r="BW9018"/>
      <c r="BX9018"/>
      <c r="BY9018"/>
    </row>
    <row r="9019" spans="75:77" ht="12.75">
      <c r="BW9019"/>
      <c r="BX9019"/>
      <c r="BY9019"/>
    </row>
    <row r="9020" spans="75:77" ht="12.75">
      <c r="BW9020"/>
      <c r="BX9020"/>
      <c r="BY9020"/>
    </row>
    <row r="9021" spans="75:77" ht="12.75">
      <c r="BW9021"/>
      <c r="BX9021"/>
      <c r="BY9021"/>
    </row>
    <row r="9022" spans="75:77" ht="12.75">
      <c r="BW9022"/>
      <c r="BX9022"/>
      <c r="BY9022"/>
    </row>
    <row r="9023" spans="75:77" ht="12.75">
      <c r="BW9023"/>
      <c r="BX9023"/>
      <c r="BY9023"/>
    </row>
    <row r="9024" spans="75:77" ht="12.75">
      <c r="BW9024"/>
      <c r="BX9024"/>
      <c r="BY9024"/>
    </row>
    <row r="9025" spans="75:77" ht="12.75">
      <c r="BW9025"/>
      <c r="BX9025"/>
      <c r="BY9025"/>
    </row>
    <row r="9026" spans="75:77" ht="12.75">
      <c r="BW9026"/>
      <c r="BX9026"/>
      <c r="BY9026"/>
    </row>
    <row r="9027" spans="75:77" ht="12.75">
      <c r="BW9027"/>
      <c r="BX9027"/>
      <c r="BY9027"/>
    </row>
    <row r="9028" spans="75:77" ht="12.75">
      <c r="BW9028"/>
      <c r="BX9028"/>
      <c r="BY9028"/>
    </row>
    <row r="9029" spans="75:77" ht="12.75">
      <c r="BW9029"/>
      <c r="BX9029"/>
      <c r="BY9029"/>
    </row>
    <row r="9030" spans="75:77" ht="12.75">
      <c r="BW9030"/>
      <c r="BX9030"/>
      <c r="BY9030"/>
    </row>
    <row r="9031" spans="75:77" ht="12.75">
      <c r="BW9031"/>
      <c r="BX9031"/>
      <c r="BY9031"/>
    </row>
    <row r="9032" spans="75:77" ht="12.75">
      <c r="BW9032"/>
      <c r="BX9032"/>
      <c r="BY9032"/>
    </row>
    <row r="9033" spans="75:77" ht="12.75">
      <c r="BW9033"/>
      <c r="BX9033"/>
      <c r="BY9033"/>
    </row>
    <row r="9034" spans="75:77" ht="12.75">
      <c r="BW9034"/>
      <c r="BX9034"/>
      <c r="BY9034"/>
    </row>
    <row r="9035" spans="75:77" ht="12.75">
      <c r="BW9035"/>
      <c r="BX9035"/>
      <c r="BY9035"/>
    </row>
    <row r="9036" spans="75:77" ht="12.75">
      <c r="BW9036"/>
      <c r="BX9036"/>
      <c r="BY9036"/>
    </row>
    <row r="9037" spans="75:77" ht="12.75">
      <c r="BW9037"/>
      <c r="BX9037"/>
      <c r="BY9037"/>
    </row>
    <row r="9038" spans="75:77" ht="12.75">
      <c r="BW9038"/>
      <c r="BX9038"/>
      <c r="BY9038"/>
    </row>
    <row r="9039" spans="75:77" ht="12.75">
      <c r="BW9039"/>
      <c r="BX9039"/>
      <c r="BY9039"/>
    </row>
    <row r="9040" spans="75:77" ht="12.75">
      <c r="BW9040"/>
      <c r="BX9040"/>
      <c r="BY9040"/>
    </row>
    <row r="9041" spans="75:77" ht="12.75">
      <c r="BW9041"/>
      <c r="BX9041"/>
      <c r="BY9041"/>
    </row>
    <row r="9042" spans="75:77" ht="12.75">
      <c r="BW9042"/>
      <c r="BX9042"/>
      <c r="BY9042"/>
    </row>
    <row r="9043" spans="75:77" ht="12.75">
      <c r="BW9043"/>
      <c r="BX9043"/>
      <c r="BY9043"/>
    </row>
    <row r="9044" spans="75:77" ht="12.75">
      <c r="BW9044"/>
      <c r="BX9044"/>
      <c r="BY9044"/>
    </row>
    <row r="9045" spans="75:77" ht="12.75">
      <c r="BW9045"/>
      <c r="BX9045"/>
      <c r="BY9045"/>
    </row>
    <row r="9046" spans="75:77" ht="12.75">
      <c r="BW9046"/>
      <c r="BX9046"/>
      <c r="BY9046"/>
    </row>
    <row r="9047" spans="75:77" ht="12.75">
      <c r="BW9047"/>
      <c r="BX9047"/>
      <c r="BY9047"/>
    </row>
    <row r="9048" spans="75:77" ht="12.75">
      <c r="BW9048"/>
      <c r="BX9048"/>
      <c r="BY9048"/>
    </row>
    <row r="9049" spans="75:77" ht="12.75">
      <c r="BW9049"/>
      <c r="BX9049"/>
      <c r="BY9049"/>
    </row>
    <row r="9050" spans="75:77" ht="12.75">
      <c r="BW9050"/>
      <c r="BX9050"/>
      <c r="BY9050"/>
    </row>
    <row r="9051" spans="75:77" ht="12.75">
      <c r="BW9051"/>
      <c r="BX9051"/>
      <c r="BY9051"/>
    </row>
    <row r="9052" spans="75:77" ht="12.75">
      <c r="BW9052"/>
      <c r="BX9052"/>
      <c r="BY9052"/>
    </row>
    <row r="9053" spans="75:77" ht="12.75">
      <c r="BW9053"/>
      <c r="BX9053"/>
      <c r="BY9053"/>
    </row>
    <row r="9054" spans="75:77" ht="12.75">
      <c r="BW9054"/>
      <c r="BX9054"/>
      <c r="BY9054"/>
    </row>
    <row r="9055" spans="75:77" ht="12.75">
      <c r="BW9055"/>
      <c r="BX9055"/>
      <c r="BY9055"/>
    </row>
    <row r="9056" spans="75:77" ht="12.75">
      <c r="BW9056"/>
      <c r="BX9056"/>
      <c r="BY9056"/>
    </row>
    <row r="9057" spans="75:77" ht="12.75">
      <c r="BW9057"/>
      <c r="BX9057"/>
      <c r="BY9057"/>
    </row>
    <row r="9058" spans="75:77" ht="12.75">
      <c r="BW9058"/>
      <c r="BX9058"/>
      <c r="BY9058"/>
    </row>
    <row r="9059" spans="75:77" ht="12.75">
      <c r="BW9059"/>
      <c r="BX9059"/>
      <c r="BY9059"/>
    </row>
    <row r="9060" spans="75:77" ht="12.75">
      <c r="BW9060"/>
      <c r="BX9060"/>
      <c r="BY9060"/>
    </row>
    <row r="9061" spans="75:77" ht="12.75">
      <c r="BW9061"/>
      <c r="BX9061"/>
      <c r="BY9061"/>
    </row>
    <row r="9062" spans="75:77" ht="12.75">
      <c r="BW9062"/>
      <c r="BX9062"/>
      <c r="BY9062"/>
    </row>
    <row r="9063" spans="75:77" ht="12.75">
      <c r="BW9063"/>
      <c r="BX9063"/>
      <c r="BY9063"/>
    </row>
    <row r="9064" spans="75:77" ht="12.75">
      <c r="BW9064"/>
      <c r="BX9064"/>
      <c r="BY9064"/>
    </row>
    <row r="9065" spans="75:77" ht="12.75">
      <c r="BW9065"/>
      <c r="BX9065"/>
      <c r="BY9065"/>
    </row>
    <row r="9066" spans="75:77" ht="12.75">
      <c r="BW9066"/>
      <c r="BX9066"/>
      <c r="BY9066"/>
    </row>
    <row r="9067" spans="75:77" ht="12.75">
      <c r="BW9067"/>
      <c r="BX9067"/>
      <c r="BY9067"/>
    </row>
    <row r="9068" spans="75:77" ht="12.75">
      <c r="BW9068"/>
      <c r="BX9068"/>
      <c r="BY9068"/>
    </row>
    <row r="9069" spans="75:77" ht="12.75">
      <c r="BW9069"/>
      <c r="BX9069"/>
      <c r="BY9069"/>
    </row>
    <row r="9070" spans="75:77" ht="12.75">
      <c r="BW9070"/>
      <c r="BX9070"/>
      <c r="BY9070"/>
    </row>
    <row r="9071" spans="75:77" ht="12.75">
      <c r="BW9071"/>
      <c r="BX9071"/>
      <c r="BY9071"/>
    </row>
    <row r="9072" spans="75:77" ht="12.75">
      <c r="BW9072"/>
      <c r="BX9072"/>
      <c r="BY9072"/>
    </row>
    <row r="9073" spans="75:77" ht="12.75">
      <c r="BW9073"/>
      <c r="BX9073"/>
      <c r="BY9073"/>
    </row>
    <row r="9074" spans="75:77" ht="12.75">
      <c r="BW9074"/>
      <c r="BX9074"/>
      <c r="BY9074"/>
    </row>
    <row r="9075" spans="75:77" ht="12.75">
      <c r="BW9075"/>
      <c r="BX9075"/>
      <c r="BY9075"/>
    </row>
    <row r="9076" spans="75:77" ht="12.75">
      <c r="BW9076"/>
      <c r="BX9076"/>
      <c r="BY9076"/>
    </row>
    <row r="9077" spans="75:77" ht="12.75">
      <c r="BW9077"/>
      <c r="BX9077"/>
      <c r="BY9077"/>
    </row>
    <row r="9078" spans="75:77" ht="12.75">
      <c r="BW9078"/>
      <c r="BX9078"/>
      <c r="BY9078"/>
    </row>
    <row r="9079" spans="75:77" ht="12.75">
      <c r="BW9079"/>
      <c r="BX9079"/>
      <c r="BY9079"/>
    </row>
    <row r="9080" spans="75:77" ht="12.75">
      <c r="BW9080"/>
      <c r="BX9080"/>
      <c r="BY9080"/>
    </row>
    <row r="9081" spans="75:77" ht="12.75">
      <c r="BW9081"/>
      <c r="BX9081"/>
      <c r="BY9081"/>
    </row>
    <row r="9082" spans="75:77" ht="12.75">
      <c r="BW9082"/>
      <c r="BX9082"/>
      <c r="BY9082"/>
    </row>
    <row r="9083" spans="75:77" ht="12.75">
      <c r="BW9083"/>
      <c r="BX9083"/>
      <c r="BY9083"/>
    </row>
    <row r="9084" spans="75:77" ht="12.75">
      <c r="BW9084"/>
      <c r="BX9084"/>
      <c r="BY9084"/>
    </row>
    <row r="9085" spans="75:77" ht="12.75">
      <c r="BW9085"/>
      <c r="BX9085"/>
      <c r="BY9085"/>
    </row>
    <row r="9086" spans="75:77" ht="12.75">
      <c r="BW9086"/>
      <c r="BX9086"/>
      <c r="BY9086"/>
    </row>
    <row r="9087" spans="75:77" ht="12.75">
      <c r="BW9087"/>
      <c r="BX9087"/>
      <c r="BY9087"/>
    </row>
    <row r="9088" spans="75:77" ht="12.75">
      <c r="BW9088"/>
      <c r="BX9088"/>
      <c r="BY9088"/>
    </row>
    <row r="9089" spans="75:77" ht="12.75">
      <c r="BW9089"/>
      <c r="BX9089"/>
      <c r="BY9089"/>
    </row>
    <row r="9090" spans="75:77" ht="12.75">
      <c r="BW9090"/>
      <c r="BX9090"/>
      <c r="BY9090"/>
    </row>
    <row r="9091" spans="75:77" ht="12.75">
      <c r="BW9091"/>
      <c r="BX9091"/>
      <c r="BY9091"/>
    </row>
    <row r="9092" spans="75:77" ht="12.75">
      <c r="BW9092"/>
      <c r="BX9092"/>
      <c r="BY9092"/>
    </row>
    <row r="9093" spans="75:77" ht="12.75">
      <c r="BW9093"/>
      <c r="BX9093"/>
      <c r="BY9093"/>
    </row>
    <row r="9094" spans="75:77" ht="12.75">
      <c r="BW9094"/>
      <c r="BX9094"/>
      <c r="BY9094"/>
    </row>
    <row r="9095" spans="75:77" ht="12.75">
      <c r="BW9095"/>
      <c r="BX9095"/>
      <c r="BY9095"/>
    </row>
    <row r="9096" spans="75:77" ht="12.75">
      <c r="BW9096"/>
      <c r="BX9096"/>
      <c r="BY9096"/>
    </row>
    <row r="9097" spans="75:77" ht="12.75">
      <c r="BW9097"/>
      <c r="BX9097"/>
      <c r="BY9097"/>
    </row>
    <row r="9098" spans="75:77" ht="12.75">
      <c r="BW9098"/>
      <c r="BX9098"/>
      <c r="BY9098"/>
    </row>
    <row r="9099" spans="75:77" ht="12.75">
      <c r="BW9099"/>
      <c r="BX9099"/>
      <c r="BY9099"/>
    </row>
    <row r="9100" spans="75:77" ht="12.75">
      <c r="BW9100"/>
      <c r="BX9100"/>
      <c r="BY9100"/>
    </row>
    <row r="9101" spans="75:77" ht="12.75">
      <c r="BW9101"/>
      <c r="BX9101"/>
      <c r="BY9101"/>
    </row>
    <row r="9102" spans="75:77" ht="12.75">
      <c r="BW9102"/>
      <c r="BX9102"/>
      <c r="BY9102"/>
    </row>
    <row r="9103" spans="75:77" ht="12.75">
      <c r="BW9103"/>
      <c r="BX9103"/>
      <c r="BY9103"/>
    </row>
    <row r="9104" spans="75:77" ht="12.75">
      <c r="BW9104"/>
      <c r="BX9104"/>
      <c r="BY9104"/>
    </row>
    <row r="9105" spans="75:77" ht="12.75">
      <c r="BW9105"/>
      <c r="BX9105"/>
      <c r="BY9105"/>
    </row>
    <row r="9106" spans="75:77" ht="12.75">
      <c r="BW9106"/>
      <c r="BX9106"/>
      <c r="BY9106"/>
    </row>
    <row r="9107" spans="75:77" ht="12.75">
      <c r="BW9107"/>
      <c r="BX9107"/>
      <c r="BY9107"/>
    </row>
    <row r="9108" spans="75:77" ht="12.75">
      <c r="BW9108"/>
      <c r="BX9108"/>
      <c r="BY9108"/>
    </row>
    <row r="9109" spans="75:77" ht="12.75">
      <c r="BW9109"/>
      <c r="BX9109"/>
      <c r="BY9109"/>
    </row>
    <row r="9110" spans="75:77" ht="12.75">
      <c r="BW9110"/>
      <c r="BX9110"/>
      <c r="BY9110"/>
    </row>
    <row r="9111" spans="75:77" ht="12.75">
      <c r="BW9111"/>
      <c r="BX9111"/>
      <c r="BY9111"/>
    </row>
    <row r="9112" spans="75:77" ht="12.75">
      <c r="BW9112"/>
      <c r="BX9112"/>
      <c r="BY9112"/>
    </row>
    <row r="9113" spans="75:77" ht="12.75">
      <c r="BW9113"/>
      <c r="BX9113"/>
      <c r="BY9113"/>
    </row>
    <row r="9114" spans="75:77" ht="12.75">
      <c r="BW9114"/>
      <c r="BX9114"/>
      <c r="BY9114"/>
    </row>
    <row r="9115" spans="75:77" ht="12.75">
      <c r="BW9115"/>
      <c r="BX9115"/>
      <c r="BY9115"/>
    </row>
    <row r="9116" spans="75:77" ht="12.75">
      <c r="BW9116"/>
      <c r="BX9116"/>
      <c r="BY9116"/>
    </row>
    <row r="9117" spans="75:77" ht="12.75">
      <c r="BW9117"/>
      <c r="BX9117"/>
      <c r="BY9117"/>
    </row>
    <row r="9118" spans="75:77" ht="12.75">
      <c r="BW9118"/>
      <c r="BX9118"/>
      <c r="BY9118"/>
    </row>
    <row r="9119" spans="75:77" ht="12.75">
      <c r="BW9119"/>
      <c r="BX9119"/>
      <c r="BY9119"/>
    </row>
    <row r="9120" spans="75:77" ht="12.75">
      <c r="BW9120"/>
      <c r="BX9120"/>
      <c r="BY9120"/>
    </row>
    <row r="9121" spans="75:77" ht="12.75">
      <c r="BW9121"/>
      <c r="BX9121"/>
      <c r="BY9121"/>
    </row>
    <row r="9122" spans="75:77" ht="12.75">
      <c r="BW9122"/>
      <c r="BX9122"/>
      <c r="BY9122"/>
    </row>
    <row r="9123" spans="75:77" ht="12.75">
      <c r="BW9123"/>
      <c r="BX9123"/>
      <c r="BY9123"/>
    </row>
    <row r="9124" spans="75:77" ht="12.75">
      <c r="BW9124"/>
      <c r="BX9124"/>
      <c r="BY9124"/>
    </row>
    <row r="9125" spans="75:77" ht="12.75">
      <c r="BW9125"/>
      <c r="BX9125"/>
      <c r="BY9125"/>
    </row>
    <row r="9126" spans="75:77" ht="12.75">
      <c r="BW9126"/>
      <c r="BX9126"/>
      <c r="BY9126"/>
    </row>
    <row r="9127" spans="75:77" ht="12.75">
      <c r="BW9127"/>
      <c r="BX9127"/>
      <c r="BY9127"/>
    </row>
    <row r="9128" spans="75:77" ht="12.75">
      <c r="BW9128"/>
      <c r="BX9128"/>
      <c r="BY9128"/>
    </row>
    <row r="9129" spans="75:77" ht="12.75">
      <c r="BW9129"/>
      <c r="BX9129"/>
      <c r="BY9129"/>
    </row>
    <row r="9130" spans="75:77" ht="12.75">
      <c r="BW9130"/>
      <c r="BX9130"/>
      <c r="BY9130"/>
    </row>
    <row r="9131" spans="75:77" ht="12.75">
      <c r="BW9131"/>
      <c r="BX9131"/>
      <c r="BY9131"/>
    </row>
    <row r="9132" spans="75:77" ht="12.75">
      <c r="BW9132"/>
      <c r="BX9132"/>
      <c r="BY9132"/>
    </row>
    <row r="9133" spans="75:77" ht="12.75">
      <c r="BW9133"/>
      <c r="BX9133"/>
      <c r="BY9133"/>
    </row>
    <row r="9134" spans="75:77" ht="12.75">
      <c r="BW9134"/>
      <c r="BX9134"/>
      <c r="BY9134"/>
    </row>
    <row r="9135" spans="75:77" ht="12.75">
      <c r="BW9135"/>
      <c r="BX9135"/>
      <c r="BY9135"/>
    </row>
    <row r="9136" spans="75:77" ht="12.75">
      <c r="BW9136"/>
      <c r="BX9136"/>
      <c r="BY9136"/>
    </row>
    <row r="9137" spans="75:77" ht="12.75">
      <c r="BW9137"/>
      <c r="BX9137"/>
      <c r="BY9137"/>
    </row>
    <row r="9138" spans="75:77" ht="12.75">
      <c r="BW9138"/>
      <c r="BX9138"/>
      <c r="BY9138"/>
    </row>
    <row r="9139" spans="75:77" ht="12.75">
      <c r="BW9139"/>
      <c r="BX9139"/>
      <c r="BY9139"/>
    </row>
    <row r="9140" spans="75:77" ht="12.75">
      <c r="BW9140"/>
      <c r="BX9140"/>
      <c r="BY9140"/>
    </row>
    <row r="9141" spans="75:77" ht="12.75">
      <c r="BW9141"/>
      <c r="BX9141"/>
      <c r="BY9141"/>
    </row>
    <row r="9142" spans="75:77" ht="12.75">
      <c r="BW9142"/>
      <c r="BX9142"/>
      <c r="BY9142"/>
    </row>
    <row r="9143" spans="75:77" ht="12.75">
      <c r="BW9143"/>
      <c r="BX9143"/>
      <c r="BY9143"/>
    </row>
    <row r="9144" spans="75:77" ht="12.75">
      <c r="BW9144"/>
      <c r="BX9144"/>
      <c r="BY9144"/>
    </row>
    <row r="9145" spans="75:77" ht="12.75">
      <c r="BW9145"/>
      <c r="BX9145"/>
      <c r="BY9145"/>
    </row>
    <row r="9146" spans="75:77" ht="12.75">
      <c r="BW9146"/>
      <c r="BX9146"/>
      <c r="BY9146"/>
    </row>
    <row r="9147" spans="75:77" ht="12.75">
      <c r="BW9147"/>
      <c r="BX9147"/>
      <c r="BY9147"/>
    </row>
    <row r="9148" spans="75:77" ht="12.75">
      <c r="BW9148"/>
      <c r="BX9148"/>
      <c r="BY9148"/>
    </row>
    <row r="9149" spans="75:77" ht="12.75">
      <c r="BW9149"/>
      <c r="BX9149"/>
      <c r="BY9149"/>
    </row>
    <row r="9150" spans="75:77" ht="12.75">
      <c r="BW9150"/>
      <c r="BX9150"/>
      <c r="BY9150"/>
    </row>
    <row r="9151" spans="75:77" ht="12.75">
      <c r="BW9151"/>
      <c r="BX9151"/>
      <c r="BY9151"/>
    </row>
    <row r="9152" spans="75:77" ht="12.75">
      <c r="BW9152"/>
      <c r="BX9152"/>
      <c r="BY9152"/>
    </row>
    <row r="9153" spans="75:77" ht="12.75">
      <c r="BW9153"/>
      <c r="BX9153"/>
      <c r="BY9153"/>
    </row>
    <row r="9154" spans="75:77" ht="12.75">
      <c r="BW9154"/>
      <c r="BX9154"/>
      <c r="BY9154"/>
    </row>
    <row r="9155" spans="75:77" ht="12.75">
      <c r="BW9155"/>
      <c r="BX9155"/>
      <c r="BY9155"/>
    </row>
    <row r="9156" spans="75:77" ht="12.75">
      <c r="BW9156"/>
      <c r="BX9156"/>
      <c r="BY9156"/>
    </row>
    <row r="9157" spans="75:77" ht="12.75">
      <c r="BW9157"/>
      <c r="BX9157"/>
      <c r="BY9157"/>
    </row>
    <row r="9158" spans="75:77" ht="12.75">
      <c r="BW9158"/>
      <c r="BX9158"/>
      <c r="BY9158"/>
    </row>
    <row r="9159" spans="75:77" ht="12.75">
      <c r="BW9159"/>
      <c r="BX9159"/>
      <c r="BY9159"/>
    </row>
    <row r="9160" spans="75:77" ht="12.75">
      <c r="BW9160"/>
      <c r="BX9160"/>
      <c r="BY9160"/>
    </row>
    <row r="9161" spans="75:77" ht="12.75">
      <c r="BW9161"/>
      <c r="BX9161"/>
      <c r="BY9161"/>
    </row>
    <row r="9162" spans="75:77" ht="12.75">
      <c r="BW9162"/>
      <c r="BX9162"/>
      <c r="BY9162"/>
    </row>
    <row r="9163" spans="75:77" ht="12.75">
      <c r="BW9163"/>
      <c r="BX9163"/>
      <c r="BY9163"/>
    </row>
    <row r="9164" spans="75:77" ht="12.75">
      <c r="BW9164"/>
      <c r="BX9164"/>
      <c r="BY9164"/>
    </row>
    <row r="9165" spans="75:77" ht="12.75">
      <c r="BW9165"/>
      <c r="BX9165"/>
      <c r="BY9165"/>
    </row>
    <row r="9166" spans="75:77" ht="12.75">
      <c r="BW9166"/>
      <c r="BX9166"/>
      <c r="BY9166"/>
    </row>
    <row r="9167" spans="75:77" ht="12.75">
      <c r="BW9167"/>
      <c r="BX9167"/>
      <c r="BY9167"/>
    </row>
    <row r="9168" spans="75:77" ht="12.75">
      <c r="BW9168"/>
      <c r="BX9168"/>
      <c r="BY9168"/>
    </row>
    <row r="9169" spans="75:77" ht="12.75">
      <c r="BW9169"/>
      <c r="BX9169"/>
      <c r="BY9169"/>
    </row>
    <row r="9170" spans="75:77" ht="12.75">
      <c r="BW9170"/>
      <c r="BX9170"/>
      <c r="BY9170"/>
    </row>
    <row r="9171" spans="75:77" ht="12.75">
      <c r="BW9171"/>
      <c r="BX9171"/>
      <c r="BY9171"/>
    </row>
    <row r="9172" spans="75:77" ht="12.75">
      <c r="BW9172"/>
      <c r="BX9172"/>
      <c r="BY9172"/>
    </row>
    <row r="9173" spans="75:77" ht="12.75">
      <c r="BW9173"/>
      <c r="BX9173"/>
      <c r="BY9173"/>
    </row>
    <row r="9174" spans="75:77" ht="12.75">
      <c r="BW9174"/>
      <c r="BX9174"/>
      <c r="BY9174"/>
    </row>
    <row r="9175" spans="75:77" ht="12.75">
      <c r="BW9175"/>
      <c r="BX9175"/>
      <c r="BY9175"/>
    </row>
    <row r="9176" spans="75:77" ht="12.75">
      <c r="BW9176"/>
      <c r="BX9176"/>
      <c r="BY9176"/>
    </row>
    <row r="9177" spans="75:77" ht="12.75">
      <c r="BW9177"/>
      <c r="BX9177"/>
      <c r="BY9177"/>
    </row>
    <row r="9178" spans="75:77" ht="12.75">
      <c r="BW9178"/>
      <c r="BX9178"/>
      <c r="BY9178"/>
    </row>
    <row r="9179" spans="75:77" ht="12.75">
      <c r="BW9179"/>
      <c r="BX9179"/>
      <c r="BY9179"/>
    </row>
    <row r="9180" spans="75:77" ht="12.75">
      <c r="BW9180"/>
      <c r="BX9180"/>
      <c r="BY9180"/>
    </row>
    <row r="9181" spans="75:77" ht="12.75">
      <c r="BW9181"/>
      <c r="BX9181"/>
      <c r="BY9181"/>
    </row>
    <row r="9182" spans="75:77" ht="12.75">
      <c r="BW9182"/>
      <c r="BX9182"/>
      <c r="BY9182"/>
    </row>
    <row r="9183" spans="75:77" ht="12.75">
      <c r="BW9183"/>
      <c r="BX9183"/>
      <c r="BY9183"/>
    </row>
    <row r="9184" spans="75:77" ht="12.75">
      <c r="BW9184"/>
      <c r="BX9184"/>
      <c r="BY9184"/>
    </row>
    <row r="9185" spans="75:77" ht="12.75">
      <c r="BW9185"/>
      <c r="BX9185"/>
      <c r="BY9185"/>
    </row>
    <row r="9186" spans="75:77" ht="12.75">
      <c r="BW9186"/>
      <c r="BX9186"/>
      <c r="BY9186"/>
    </row>
    <row r="9187" spans="75:77" ht="12.75">
      <c r="BW9187"/>
      <c r="BX9187"/>
      <c r="BY9187"/>
    </row>
    <row r="9188" spans="75:77" ht="12.75">
      <c r="BW9188"/>
      <c r="BX9188"/>
      <c r="BY9188"/>
    </row>
    <row r="9189" spans="75:77" ht="12.75">
      <c r="BW9189"/>
      <c r="BX9189"/>
      <c r="BY9189"/>
    </row>
    <row r="9190" spans="75:77" ht="12.75">
      <c r="BW9190"/>
      <c r="BX9190"/>
      <c r="BY9190"/>
    </row>
    <row r="9191" spans="75:77" ht="12.75">
      <c r="BW9191"/>
      <c r="BX9191"/>
      <c r="BY9191"/>
    </row>
    <row r="9192" spans="75:77" ht="12.75">
      <c r="BW9192"/>
      <c r="BX9192"/>
      <c r="BY9192"/>
    </row>
    <row r="9193" spans="75:77" ht="12.75">
      <c r="BW9193"/>
      <c r="BX9193"/>
      <c r="BY9193"/>
    </row>
    <row r="9194" spans="75:77" ht="12.75">
      <c r="BW9194"/>
      <c r="BX9194"/>
      <c r="BY9194"/>
    </row>
    <row r="9195" spans="75:77" ht="12.75">
      <c r="BW9195"/>
      <c r="BX9195"/>
      <c r="BY9195"/>
    </row>
    <row r="9196" spans="75:77" ht="12.75">
      <c r="BW9196"/>
      <c r="BX9196"/>
      <c r="BY9196"/>
    </row>
    <row r="9197" spans="75:77" ht="12.75">
      <c r="BW9197"/>
      <c r="BX9197"/>
      <c r="BY9197"/>
    </row>
    <row r="9198" spans="75:77" ht="12.75">
      <c r="BW9198"/>
      <c r="BX9198"/>
      <c r="BY9198"/>
    </row>
    <row r="9199" spans="75:77" ht="12.75">
      <c r="BW9199"/>
      <c r="BX9199"/>
      <c r="BY9199"/>
    </row>
    <row r="9200" spans="75:77" ht="12.75">
      <c r="BW9200"/>
      <c r="BX9200"/>
      <c r="BY9200"/>
    </row>
    <row r="9201" spans="75:77" ht="12.75">
      <c r="BW9201"/>
      <c r="BX9201"/>
      <c r="BY9201"/>
    </row>
    <row r="9202" spans="75:77" ht="12.75">
      <c r="BW9202"/>
      <c r="BX9202"/>
      <c r="BY9202"/>
    </row>
    <row r="9203" spans="75:77" ht="12.75">
      <c r="BW9203"/>
      <c r="BX9203"/>
      <c r="BY9203"/>
    </row>
    <row r="9204" spans="75:77" ht="12.75">
      <c r="BW9204"/>
      <c r="BX9204"/>
      <c r="BY9204"/>
    </row>
    <row r="9205" spans="75:77" ht="12.75">
      <c r="BW9205"/>
      <c r="BX9205"/>
      <c r="BY9205"/>
    </row>
    <row r="9206" spans="75:77" ht="12.75">
      <c r="BW9206"/>
      <c r="BX9206"/>
      <c r="BY9206"/>
    </row>
    <row r="9207" spans="75:77" ht="12.75">
      <c r="BW9207"/>
      <c r="BX9207"/>
      <c r="BY9207"/>
    </row>
    <row r="9208" spans="75:77" ht="12.75">
      <c r="BW9208"/>
      <c r="BX9208"/>
      <c r="BY9208"/>
    </row>
    <row r="9209" spans="75:77" ht="12.75">
      <c r="BW9209"/>
      <c r="BX9209"/>
      <c r="BY9209"/>
    </row>
    <row r="9210" spans="75:77" ht="12.75">
      <c r="BW9210"/>
      <c r="BX9210"/>
      <c r="BY9210"/>
    </row>
    <row r="9211" spans="75:77" ht="12.75">
      <c r="BW9211"/>
      <c r="BX9211"/>
      <c r="BY9211"/>
    </row>
    <row r="9212" spans="75:77" ht="12.75">
      <c r="BW9212"/>
      <c r="BX9212"/>
      <c r="BY9212"/>
    </row>
    <row r="9213" spans="75:77" ht="12.75">
      <c r="BW9213"/>
      <c r="BX9213"/>
      <c r="BY9213"/>
    </row>
    <row r="9214" spans="75:77" ht="12.75">
      <c r="BW9214"/>
      <c r="BX9214"/>
      <c r="BY9214"/>
    </row>
    <row r="9215" spans="75:77" ht="12.75">
      <c r="BW9215"/>
      <c r="BX9215"/>
      <c r="BY9215"/>
    </row>
    <row r="9216" spans="75:77" ht="12.75">
      <c r="BW9216"/>
      <c r="BX9216"/>
      <c r="BY9216"/>
    </row>
    <row r="9217" spans="75:77" ht="12.75">
      <c r="BW9217"/>
      <c r="BX9217"/>
      <c r="BY9217"/>
    </row>
    <row r="9218" spans="75:77" ht="12.75">
      <c r="BW9218"/>
      <c r="BX9218"/>
      <c r="BY9218"/>
    </row>
    <row r="9219" spans="75:77" ht="12.75">
      <c r="BW9219"/>
      <c r="BX9219"/>
      <c r="BY9219"/>
    </row>
    <row r="9220" spans="75:77" ht="12.75">
      <c r="BW9220"/>
      <c r="BX9220"/>
      <c r="BY9220"/>
    </row>
    <row r="9221" spans="75:77" ht="12.75">
      <c r="BW9221"/>
      <c r="BX9221"/>
      <c r="BY9221"/>
    </row>
    <row r="9222" spans="75:77" ht="12.75">
      <c r="BW9222"/>
      <c r="BX9222"/>
      <c r="BY9222"/>
    </row>
    <row r="9223" spans="75:77" ht="12.75">
      <c r="BW9223"/>
      <c r="BX9223"/>
      <c r="BY9223"/>
    </row>
    <row r="9224" spans="75:77" ht="12.75">
      <c r="BW9224"/>
      <c r="BX9224"/>
      <c r="BY9224"/>
    </row>
    <row r="9225" spans="75:77" ht="12.75">
      <c r="BW9225"/>
      <c r="BX9225"/>
      <c r="BY9225"/>
    </row>
    <row r="9226" spans="75:77" ht="12.75">
      <c r="BW9226"/>
      <c r="BX9226"/>
      <c r="BY9226"/>
    </row>
    <row r="9227" spans="75:77" ht="12.75">
      <c r="BW9227"/>
      <c r="BX9227"/>
      <c r="BY9227"/>
    </row>
    <row r="9228" spans="75:77" ht="12.75">
      <c r="BW9228"/>
      <c r="BX9228"/>
      <c r="BY9228"/>
    </row>
    <row r="9229" spans="75:77" ht="12.75">
      <c r="BW9229"/>
      <c r="BX9229"/>
      <c r="BY9229"/>
    </row>
    <row r="9230" spans="75:77" ht="12.75">
      <c r="BW9230"/>
      <c r="BX9230"/>
      <c r="BY9230"/>
    </row>
    <row r="9231" spans="75:77" ht="12.75">
      <c r="BW9231"/>
      <c r="BX9231"/>
      <c r="BY9231"/>
    </row>
    <row r="9232" spans="75:77" ht="12.75">
      <c r="BW9232"/>
      <c r="BX9232"/>
      <c r="BY9232"/>
    </row>
    <row r="9233" spans="75:77" ht="12.75">
      <c r="BW9233"/>
      <c r="BX9233"/>
      <c r="BY9233"/>
    </row>
    <row r="9234" spans="75:77" ht="12.75">
      <c r="BW9234"/>
      <c r="BX9234"/>
      <c r="BY9234"/>
    </row>
    <row r="9235" spans="75:77" ht="12.75">
      <c r="BW9235"/>
      <c r="BX9235"/>
      <c r="BY9235"/>
    </row>
    <row r="9236" spans="75:77" ht="12.75">
      <c r="BW9236"/>
      <c r="BX9236"/>
      <c r="BY9236"/>
    </row>
    <row r="9237" spans="75:77" ht="12.75">
      <c r="BW9237"/>
      <c r="BX9237"/>
      <c r="BY9237"/>
    </row>
    <row r="9238" spans="75:77" ht="12.75">
      <c r="BW9238"/>
      <c r="BX9238"/>
      <c r="BY9238"/>
    </row>
    <row r="9239" spans="75:77" ht="12.75">
      <c r="BW9239"/>
      <c r="BX9239"/>
      <c r="BY9239"/>
    </row>
    <row r="9240" spans="75:77" ht="12.75">
      <c r="BW9240"/>
      <c r="BX9240"/>
      <c r="BY9240"/>
    </row>
    <row r="9241" spans="75:77" ht="12.75">
      <c r="BW9241"/>
      <c r="BX9241"/>
      <c r="BY9241"/>
    </row>
    <row r="9242" spans="75:77" ht="12.75">
      <c r="BW9242"/>
      <c r="BX9242"/>
      <c r="BY9242"/>
    </row>
    <row r="9243" spans="75:77" ht="12.75">
      <c r="BW9243"/>
      <c r="BX9243"/>
      <c r="BY9243"/>
    </row>
    <row r="9244" spans="75:77" ht="12.75">
      <c r="BW9244"/>
      <c r="BX9244"/>
      <c r="BY9244"/>
    </row>
    <row r="9245" spans="75:77" ht="12.75">
      <c r="BW9245"/>
      <c r="BX9245"/>
      <c r="BY9245"/>
    </row>
    <row r="9246" spans="75:77" ht="12.75">
      <c r="BW9246"/>
      <c r="BX9246"/>
      <c r="BY9246"/>
    </row>
    <row r="9247" spans="75:77" ht="12.75">
      <c r="BW9247"/>
      <c r="BX9247"/>
      <c r="BY9247"/>
    </row>
    <row r="9248" spans="75:77" ht="12.75">
      <c r="BW9248"/>
      <c r="BX9248"/>
      <c r="BY9248"/>
    </row>
    <row r="9249" spans="75:77" ht="12.75">
      <c r="BW9249"/>
      <c r="BX9249"/>
      <c r="BY9249"/>
    </row>
    <row r="9250" spans="75:77" ht="12.75">
      <c r="BW9250"/>
      <c r="BX9250"/>
      <c r="BY9250"/>
    </row>
    <row r="9251" spans="75:77" ht="12.75">
      <c r="BW9251"/>
      <c r="BX9251"/>
      <c r="BY9251"/>
    </row>
    <row r="9252" spans="75:77" ht="12.75">
      <c r="BW9252"/>
      <c r="BX9252"/>
      <c r="BY9252"/>
    </row>
    <row r="9253" spans="75:77" ht="12.75">
      <c r="BW9253"/>
      <c r="BX9253"/>
      <c r="BY9253"/>
    </row>
    <row r="9254" spans="75:77" ht="12.75">
      <c r="BW9254"/>
      <c r="BX9254"/>
      <c r="BY9254"/>
    </row>
    <row r="9255" spans="75:77" ht="12.75">
      <c r="BW9255"/>
      <c r="BX9255"/>
      <c r="BY9255"/>
    </row>
    <row r="9256" spans="75:77" ht="12.75">
      <c r="BW9256"/>
      <c r="BX9256"/>
      <c r="BY9256"/>
    </row>
    <row r="9257" spans="75:77" ht="12.75">
      <c r="BW9257"/>
      <c r="BX9257"/>
      <c r="BY9257"/>
    </row>
    <row r="9258" spans="75:77" ht="12.75">
      <c r="BW9258"/>
      <c r="BX9258"/>
      <c r="BY9258"/>
    </row>
    <row r="9259" spans="75:77" ht="12.75">
      <c r="BW9259"/>
      <c r="BX9259"/>
      <c r="BY9259"/>
    </row>
    <row r="9260" spans="75:77" ht="12.75">
      <c r="BW9260"/>
      <c r="BX9260"/>
      <c r="BY9260"/>
    </row>
    <row r="9261" spans="75:77" ht="12.75">
      <c r="BW9261"/>
      <c r="BX9261"/>
      <c r="BY9261"/>
    </row>
    <row r="9262" spans="75:77" ht="12.75">
      <c r="BW9262"/>
      <c r="BX9262"/>
      <c r="BY9262"/>
    </row>
    <row r="9263" spans="75:77" ht="12.75">
      <c r="BW9263"/>
      <c r="BX9263"/>
      <c r="BY9263"/>
    </row>
    <row r="9264" spans="75:77" ht="12.75">
      <c r="BW9264"/>
      <c r="BX9264"/>
      <c r="BY9264"/>
    </row>
    <row r="9265" spans="75:77" ht="12.75">
      <c r="BW9265"/>
      <c r="BX9265"/>
      <c r="BY9265"/>
    </row>
    <row r="9266" spans="75:77" ht="12.75">
      <c r="BW9266"/>
      <c r="BX9266"/>
      <c r="BY9266"/>
    </row>
    <row r="9267" spans="75:77" ht="12.75">
      <c r="BW9267"/>
      <c r="BX9267"/>
      <c r="BY9267"/>
    </row>
    <row r="9268" spans="75:77" ht="12.75">
      <c r="BW9268"/>
      <c r="BX9268"/>
      <c r="BY9268"/>
    </row>
    <row r="9269" spans="75:77" ht="12.75">
      <c r="BW9269"/>
      <c r="BX9269"/>
      <c r="BY9269"/>
    </row>
    <row r="9270" spans="75:77" ht="12.75">
      <c r="BW9270"/>
      <c r="BX9270"/>
      <c r="BY9270"/>
    </row>
    <row r="9271" spans="75:77" ht="12.75">
      <c r="BW9271"/>
      <c r="BX9271"/>
      <c r="BY9271"/>
    </row>
    <row r="9272" spans="75:77" ht="12.75">
      <c r="BW9272"/>
      <c r="BX9272"/>
      <c r="BY9272"/>
    </row>
    <row r="9273" spans="75:77" ht="12.75">
      <c r="BW9273"/>
      <c r="BX9273"/>
      <c r="BY9273"/>
    </row>
    <row r="9274" spans="75:77" ht="12.75">
      <c r="BW9274"/>
      <c r="BX9274"/>
      <c r="BY9274"/>
    </row>
    <row r="9275" spans="75:77" ht="12.75">
      <c r="BW9275"/>
      <c r="BX9275"/>
      <c r="BY9275"/>
    </row>
    <row r="9276" spans="75:77" ht="12.75">
      <c r="BW9276"/>
      <c r="BX9276"/>
      <c r="BY9276"/>
    </row>
    <row r="9277" spans="75:77" ht="12.75">
      <c r="BW9277"/>
      <c r="BX9277"/>
      <c r="BY9277"/>
    </row>
    <row r="9278" spans="75:77" ht="12.75">
      <c r="BW9278"/>
      <c r="BX9278"/>
      <c r="BY9278"/>
    </row>
    <row r="9279" spans="75:77" ht="12.75">
      <c r="BW9279"/>
      <c r="BX9279"/>
      <c r="BY9279"/>
    </row>
    <row r="9280" spans="75:77" ht="12.75">
      <c r="BW9280"/>
      <c r="BX9280"/>
      <c r="BY9280"/>
    </row>
    <row r="9281" spans="75:77" ht="12.75">
      <c r="BW9281"/>
      <c r="BX9281"/>
      <c r="BY9281"/>
    </row>
    <row r="9282" spans="75:77" ht="12.75">
      <c r="BW9282"/>
      <c r="BX9282"/>
      <c r="BY9282"/>
    </row>
    <row r="9283" spans="75:77" ht="12.75">
      <c r="BW9283"/>
      <c r="BX9283"/>
      <c r="BY9283"/>
    </row>
    <row r="9284" spans="75:77" ht="12.75">
      <c r="BW9284"/>
      <c r="BX9284"/>
      <c r="BY9284"/>
    </row>
    <row r="9285" spans="75:77" ht="12.75">
      <c r="BW9285"/>
      <c r="BX9285"/>
      <c r="BY9285"/>
    </row>
    <row r="9286" spans="75:77" ht="12.75">
      <c r="BW9286"/>
      <c r="BX9286"/>
      <c r="BY9286"/>
    </row>
    <row r="9287" spans="75:77" ht="12.75">
      <c r="BW9287"/>
      <c r="BX9287"/>
      <c r="BY9287"/>
    </row>
    <row r="9288" spans="75:77" ht="12.75">
      <c r="BW9288"/>
      <c r="BX9288"/>
      <c r="BY9288"/>
    </row>
    <row r="9289" spans="75:77" ht="12.75">
      <c r="BW9289"/>
      <c r="BX9289"/>
      <c r="BY9289"/>
    </row>
    <row r="9290" spans="75:77" ht="12.75">
      <c r="BW9290"/>
      <c r="BX9290"/>
      <c r="BY9290"/>
    </row>
    <row r="9291" spans="75:77" ht="12.75">
      <c r="BW9291"/>
      <c r="BX9291"/>
      <c r="BY9291"/>
    </row>
    <row r="9292" spans="75:77" ht="12.75">
      <c r="BW9292"/>
      <c r="BX9292"/>
      <c r="BY9292"/>
    </row>
    <row r="9293" spans="75:77" ht="12.75">
      <c r="BW9293"/>
      <c r="BX9293"/>
      <c r="BY9293"/>
    </row>
    <row r="9294" spans="75:77" ht="12.75">
      <c r="BW9294"/>
      <c r="BX9294"/>
      <c r="BY9294"/>
    </row>
    <row r="9295" spans="75:77" ht="12.75">
      <c r="BW9295"/>
      <c r="BX9295"/>
      <c r="BY9295"/>
    </row>
    <row r="9296" spans="75:77" ht="12.75">
      <c r="BW9296"/>
      <c r="BX9296"/>
      <c r="BY9296"/>
    </row>
    <row r="9297" spans="75:77" ht="12.75">
      <c r="BW9297"/>
      <c r="BX9297"/>
      <c r="BY9297"/>
    </row>
    <row r="9298" spans="75:77" ht="12.75">
      <c r="BW9298"/>
      <c r="BX9298"/>
      <c r="BY9298"/>
    </row>
    <row r="9299" spans="75:77" ht="12.75">
      <c r="BW9299"/>
      <c r="BX9299"/>
      <c r="BY9299"/>
    </row>
    <row r="9300" spans="75:77" ht="12.75">
      <c r="BW9300"/>
      <c r="BX9300"/>
      <c r="BY9300"/>
    </row>
    <row r="9301" spans="75:77" ht="12.75">
      <c r="BW9301"/>
      <c r="BX9301"/>
      <c r="BY9301"/>
    </row>
    <row r="9302" spans="75:77" ht="12.75">
      <c r="BW9302"/>
      <c r="BX9302"/>
      <c r="BY9302"/>
    </row>
    <row r="9303" spans="75:77" ht="12.75">
      <c r="BW9303"/>
      <c r="BX9303"/>
      <c r="BY9303"/>
    </row>
    <row r="9304" spans="75:77" ht="12.75">
      <c r="BW9304"/>
      <c r="BX9304"/>
      <c r="BY9304"/>
    </row>
    <row r="9305" spans="75:77" ht="12.75">
      <c r="BW9305"/>
      <c r="BX9305"/>
      <c r="BY9305"/>
    </row>
    <row r="9306" spans="75:77" ht="12.75">
      <c r="BW9306"/>
      <c r="BX9306"/>
      <c r="BY9306"/>
    </row>
    <row r="9307" spans="75:77" ht="12.75">
      <c r="BW9307"/>
      <c r="BX9307"/>
      <c r="BY9307"/>
    </row>
    <row r="9308" spans="75:77" ht="12.75">
      <c r="BW9308"/>
      <c r="BX9308"/>
      <c r="BY9308"/>
    </row>
    <row r="9309" spans="75:77" ht="12.75">
      <c r="BW9309"/>
      <c r="BX9309"/>
      <c r="BY9309"/>
    </row>
    <row r="9310" spans="75:77" ht="12.75">
      <c r="BW9310"/>
      <c r="BX9310"/>
      <c r="BY9310"/>
    </row>
    <row r="9311" spans="75:77" ht="12.75">
      <c r="BW9311"/>
      <c r="BX9311"/>
      <c r="BY9311"/>
    </row>
    <row r="9312" spans="75:77" ht="12.75">
      <c r="BW9312"/>
      <c r="BX9312"/>
      <c r="BY9312"/>
    </row>
    <row r="9313" spans="75:77" ht="12.75">
      <c r="BW9313"/>
      <c r="BX9313"/>
      <c r="BY9313"/>
    </row>
    <row r="9314" spans="75:77" ht="12.75">
      <c r="BW9314"/>
      <c r="BX9314"/>
      <c r="BY9314"/>
    </row>
    <row r="9315" spans="75:77" ht="12.75">
      <c r="BW9315"/>
      <c r="BX9315"/>
      <c r="BY9315"/>
    </row>
    <row r="9316" spans="75:77" ht="12.75">
      <c r="BW9316"/>
      <c r="BX9316"/>
      <c r="BY9316"/>
    </row>
    <row r="9317" spans="75:77" ht="12.75">
      <c r="BW9317"/>
      <c r="BX9317"/>
      <c r="BY9317"/>
    </row>
    <row r="9318" spans="75:77" ht="12.75">
      <c r="BW9318"/>
      <c r="BX9318"/>
      <c r="BY9318"/>
    </row>
    <row r="9319" spans="75:77" ht="12.75">
      <c r="BW9319"/>
      <c r="BX9319"/>
      <c r="BY9319"/>
    </row>
    <row r="9320" spans="75:77" ht="12.75">
      <c r="BW9320"/>
      <c r="BX9320"/>
      <c r="BY9320"/>
    </row>
    <row r="9321" spans="75:77" ht="12.75">
      <c r="BW9321"/>
      <c r="BX9321"/>
      <c r="BY9321"/>
    </row>
    <row r="9322" spans="75:77" ht="12.75">
      <c r="BW9322"/>
      <c r="BX9322"/>
      <c r="BY9322"/>
    </row>
    <row r="9323" spans="75:77" ht="12.75">
      <c r="BW9323"/>
      <c r="BX9323"/>
      <c r="BY9323"/>
    </row>
    <row r="9324" spans="75:77" ht="12.75">
      <c r="BW9324"/>
      <c r="BX9324"/>
      <c r="BY9324"/>
    </row>
    <row r="9325" spans="75:77" ht="12.75">
      <c r="BW9325"/>
      <c r="BX9325"/>
      <c r="BY9325"/>
    </row>
    <row r="9326" spans="75:77" ht="12.75">
      <c r="BW9326"/>
      <c r="BX9326"/>
      <c r="BY9326"/>
    </row>
    <row r="9327" spans="75:77" ht="12.75">
      <c r="BW9327"/>
      <c r="BX9327"/>
      <c r="BY9327"/>
    </row>
    <row r="9328" spans="75:77" ht="12.75">
      <c r="BW9328"/>
      <c r="BX9328"/>
      <c r="BY9328"/>
    </row>
    <row r="9329" spans="75:77" ht="12.75">
      <c r="BW9329"/>
      <c r="BX9329"/>
      <c r="BY9329"/>
    </row>
    <row r="9330" spans="75:77" ht="12.75">
      <c r="BW9330"/>
      <c r="BX9330"/>
      <c r="BY9330"/>
    </row>
    <row r="9331" spans="75:77" ht="12.75">
      <c r="BW9331"/>
      <c r="BX9331"/>
      <c r="BY9331"/>
    </row>
    <row r="9332" spans="75:77" ht="12.75">
      <c r="BW9332"/>
      <c r="BX9332"/>
      <c r="BY9332"/>
    </row>
    <row r="9333" spans="75:77" ht="12.75">
      <c r="BW9333"/>
      <c r="BX9333"/>
      <c r="BY9333"/>
    </row>
    <row r="9334" spans="75:77" ht="12.75">
      <c r="BW9334"/>
      <c r="BX9334"/>
      <c r="BY9334"/>
    </row>
    <row r="9335" spans="75:77" ht="12.75">
      <c r="BW9335"/>
      <c r="BX9335"/>
      <c r="BY9335"/>
    </row>
    <row r="9336" spans="75:77" ht="12.75">
      <c r="BW9336"/>
      <c r="BX9336"/>
      <c r="BY9336"/>
    </row>
    <row r="9337" spans="75:77" ht="12.75">
      <c r="BW9337"/>
      <c r="BX9337"/>
      <c r="BY9337"/>
    </row>
    <row r="9338" spans="75:77" ht="12.75">
      <c r="BW9338"/>
      <c r="BX9338"/>
      <c r="BY9338"/>
    </row>
    <row r="9339" spans="75:77" ht="12.75">
      <c r="BW9339"/>
      <c r="BX9339"/>
      <c r="BY9339"/>
    </row>
    <row r="9340" spans="75:77" ht="12.75">
      <c r="BW9340"/>
      <c r="BX9340"/>
      <c r="BY9340"/>
    </row>
    <row r="9341" spans="75:77" ht="12.75">
      <c r="BW9341"/>
      <c r="BX9341"/>
      <c r="BY9341"/>
    </row>
    <row r="9342" spans="75:77" ht="12.75">
      <c r="BW9342"/>
      <c r="BX9342"/>
      <c r="BY9342"/>
    </row>
    <row r="9343" spans="75:77" ht="12.75">
      <c r="BW9343"/>
      <c r="BX9343"/>
      <c r="BY9343"/>
    </row>
    <row r="9344" spans="75:77" ht="12.75">
      <c r="BW9344"/>
      <c r="BX9344"/>
      <c r="BY9344"/>
    </row>
    <row r="9345" spans="75:77" ht="12.75">
      <c r="BW9345"/>
      <c r="BX9345"/>
      <c r="BY9345"/>
    </row>
    <row r="9346" spans="75:77" ht="12.75">
      <c r="BW9346"/>
      <c r="BX9346"/>
      <c r="BY9346"/>
    </row>
    <row r="9347" spans="75:77" ht="12.75">
      <c r="BW9347"/>
      <c r="BX9347"/>
      <c r="BY9347"/>
    </row>
    <row r="9348" spans="75:77" ht="12.75">
      <c r="BW9348"/>
      <c r="BX9348"/>
      <c r="BY9348"/>
    </row>
    <row r="9349" spans="75:77" ht="12.75">
      <c r="BW9349"/>
      <c r="BX9349"/>
      <c r="BY9349"/>
    </row>
    <row r="9350" spans="75:77" ht="12.75">
      <c r="BW9350"/>
      <c r="BX9350"/>
      <c r="BY9350"/>
    </row>
    <row r="9351" spans="75:77" ht="12.75">
      <c r="BW9351"/>
      <c r="BX9351"/>
      <c r="BY9351"/>
    </row>
    <row r="9352" spans="75:77" ht="12.75">
      <c r="BW9352"/>
      <c r="BX9352"/>
      <c r="BY9352"/>
    </row>
    <row r="9353" spans="75:77" ht="12.75">
      <c r="BW9353"/>
      <c r="BX9353"/>
      <c r="BY9353"/>
    </row>
    <row r="9354" spans="75:77" ht="12.75">
      <c r="BW9354"/>
      <c r="BX9354"/>
      <c r="BY9354"/>
    </row>
    <row r="9355" spans="75:77" ht="12.75">
      <c r="BW9355"/>
      <c r="BX9355"/>
      <c r="BY9355"/>
    </row>
    <row r="9356" spans="75:77" ht="12.75">
      <c r="BW9356"/>
      <c r="BX9356"/>
      <c r="BY9356"/>
    </row>
    <row r="9357" spans="75:77" ht="12.75">
      <c r="BW9357"/>
      <c r="BX9357"/>
      <c r="BY9357"/>
    </row>
    <row r="9358" spans="75:77" ht="12.75">
      <c r="BW9358"/>
      <c r="BX9358"/>
      <c r="BY9358"/>
    </row>
    <row r="9359" spans="75:77" ht="12.75">
      <c r="BW9359"/>
      <c r="BX9359"/>
      <c r="BY9359"/>
    </row>
    <row r="9360" spans="75:77" ht="12.75">
      <c r="BW9360"/>
      <c r="BX9360"/>
      <c r="BY9360"/>
    </row>
    <row r="9361" spans="75:77" ht="12.75">
      <c r="BW9361"/>
      <c r="BX9361"/>
      <c r="BY9361"/>
    </row>
    <row r="9362" spans="75:77" ht="12.75">
      <c r="BW9362"/>
      <c r="BX9362"/>
      <c r="BY9362"/>
    </row>
    <row r="9363" spans="75:77" ht="12.75">
      <c r="BW9363"/>
      <c r="BX9363"/>
      <c r="BY9363"/>
    </row>
    <row r="9364" spans="75:77" ht="12.75">
      <c r="BW9364"/>
      <c r="BX9364"/>
      <c r="BY9364"/>
    </row>
    <row r="9365" spans="75:77" ht="12.75">
      <c r="BW9365"/>
      <c r="BX9365"/>
      <c r="BY9365"/>
    </row>
    <row r="9366" spans="75:77" ht="12.75">
      <c r="BW9366"/>
      <c r="BX9366"/>
      <c r="BY9366"/>
    </row>
    <row r="9367" spans="75:77" ht="12.75">
      <c r="BW9367"/>
      <c r="BX9367"/>
      <c r="BY9367"/>
    </row>
    <row r="9368" spans="75:77" ht="12.75">
      <c r="BW9368"/>
      <c r="BX9368"/>
      <c r="BY9368"/>
    </row>
    <row r="9369" spans="75:77" ht="12.75">
      <c r="BW9369"/>
      <c r="BX9369"/>
      <c r="BY9369"/>
    </row>
    <row r="9370" spans="75:77" ht="12.75">
      <c r="BW9370"/>
      <c r="BX9370"/>
      <c r="BY9370"/>
    </row>
    <row r="9371" spans="75:77" ht="12.75">
      <c r="BW9371"/>
      <c r="BX9371"/>
      <c r="BY9371"/>
    </row>
    <row r="9372" spans="75:77" ht="12.75">
      <c r="BW9372"/>
      <c r="BX9372"/>
      <c r="BY9372"/>
    </row>
    <row r="9373" spans="75:77" ht="12.75">
      <c r="BW9373"/>
      <c r="BX9373"/>
      <c r="BY9373"/>
    </row>
    <row r="9374" spans="75:77" ht="12.75">
      <c r="BW9374"/>
      <c r="BX9374"/>
      <c r="BY9374"/>
    </row>
    <row r="9375" spans="75:77" ht="12.75">
      <c r="BW9375"/>
      <c r="BX9375"/>
      <c r="BY9375"/>
    </row>
    <row r="9376" spans="75:77" ht="12.75">
      <c r="BW9376"/>
      <c r="BX9376"/>
      <c r="BY9376"/>
    </row>
    <row r="9377" spans="75:77" ht="12.75">
      <c r="BW9377"/>
      <c r="BX9377"/>
      <c r="BY9377"/>
    </row>
    <row r="9378" spans="75:77" ht="12.75">
      <c r="BW9378"/>
      <c r="BX9378"/>
      <c r="BY9378"/>
    </row>
    <row r="9379" spans="75:77" ht="12.75">
      <c r="BW9379"/>
      <c r="BX9379"/>
      <c r="BY9379"/>
    </row>
    <row r="9380" spans="75:77" ht="12.75">
      <c r="BW9380"/>
      <c r="BX9380"/>
      <c r="BY9380"/>
    </row>
    <row r="9381" spans="75:77" ht="12.75">
      <c r="BW9381"/>
      <c r="BX9381"/>
      <c r="BY9381"/>
    </row>
    <row r="9382" spans="75:77" ht="12.75">
      <c r="BW9382"/>
      <c r="BX9382"/>
      <c r="BY9382"/>
    </row>
    <row r="9383" spans="75:77" ht="12.75">
      <c r="BW9383"/>
      <c r="BX9383"/>
      <c r="BY9383"/>
    </row>
    <row r="9384" spans="75:77" ht="12.75">
      <c r="BW9384"/>
      <c r="BX9384"/>
      <c r="BY9384"/>
    </row>
    <row r="9385" spans="75:77" ht="12.75">
      <c r="BW9385"/>
      <c r="BX9385"/>
      <c r="BY9385"/>
    </row>
    <row r="9386" spans="75:77" ht="12.75">
      <c r="BW9386"/>
      <c r="BX9386"/>
      <c r="BY9386"/>
    </row>
    <row r="9387" spans="75:77" ht="12.75">
      <c r="BW9387"/>
      <c r="BX9387"/>
      <c r="BY9387"/>
    </row>
    <row r="9388" spans="75:77" ht="12.75">
      <c r="BW9388"/>
      <c r="BX9388"/>
      <c r="BY9388"/>
    </row>
    <row r="9389" spans="75:77" ht="12.75">
      <c r="BW9389"/>
      <c r="BX9389"/>
      <c r="BY9389"/>
    </row>
    <row r="9390" spans="75:77" ht="12.75">
      <c r="BW9390"/>
      <c r="BX9390"/>
      <c r="BY9390"/>
    </row>
    <row r="9391" spans="75:77" ht="12.75">
      <c r="BW9391"/>
      <c r="BX9391"/>
      <c r="BY9391"/>
    </row>
    <row r="9392" spans="75:77" ht="12.75">
      <c r="BW9392"/>
      <c r="BX9392"/>
      <c r="BY9392"/>
    </row>
    <row r="9393" spans="75:77" ht="12.75">
      <c r="BW9393"/>
      <c r="BX9393"/>
      <c r="BY9393"/>
    </row>
    <row r="9394" spans="75:77" ht="12.75">
      <c r="BW9394"/>
      <c r="BX9394"/>
      <c r="BY9394"/>
    </row>
    <row r="9395" spans="75:77" ht="12.75">
      <c r="BW9395"/>
      <c r="BX9395"/>
      <c r="BY9395"/>
    </row>
    <row r="9396" spans="75:77" ht="12.75">
      <c r="BW9396"/>
      <c r="BX9396"/>
      <c r="BY9396"/>
    </row>
    <row r="9397" spans="75:77" ht="12.75">
      <c r="BW9397"/>
      <c r="BX9397"/>
      <c r="BY9397"/>
    </row>
    <row r="9398" spans="75:77" ht="12.75">
      <c r="BW9398"/>
      <c r="BX9398"/>
      <c r="BY9398"/>
    </row>
    <row r="9399" spans="75:77" ht="12.75">
      <c r="BW9399"/>
      <c r="BX9399"/>
      <c r="BY9399"/>
    </row>
    <row r="9400" spans="75:77" ht="12.75">
      <c r="BW9400"/>
      <c r="BX9400"/>
      <c r="BY9400"/>
    </row>
    <row r="9401" spans="75:77" ht="12.75">
      <c r="BW9401"/>
      <c r="BX9401"/>
      <c r="BY9401"/>
    </row>
    <row r="9402" spans="75:77" ht="12.75">
      <c r="BW9402"/>
      <c r="BX9402"/>
      <c r="BY9402"/>
    </row>
    <row r="9403" spans="75:77" ht="12.75">
      <c r="BW9403"/>
      <c r="BX9403"/>
      <c r="BY9403"/>
    </row>
    <row r="9404" spans="75:77" ht="12.75">
      <c r="BW9404"/>
      <c r="BX9404"/>
      <c r="BY9404"/>
    </row>
    <row r="9405" spans="75:77" ht="12.75">
      <c r="BW9405"/>
      <c r="BX9405"/>
      <c r="BY9405"/>
    </row>
    <row r="9406" spans="75:77" ht="12.75">
      <c r="BW9406"/>
      <c r="BX9406"/>
      <c r="BY9406"/>
    </row>
    <row r="9407" spans="75:77" ht="12.75">
      <c r="BW9407"/>
      <c r="BX9407"/>
      <c r="BY9407"/>
    </row>
    <row r="9408" spans="75:77" ht="12.75">
      <c r="BW9408"/>
      <c r="BX9408"/>
      <c r="BY9408"/>
    </row>
    <row r="9409" spans="75:77" ht="12.75">
      <c r="BW9409"/>
      <c r="BX9409"/>
      <c r="BY9409"/>
    </row>
    <row r="9410" spans="75:77" ht="12.75">
      <c r="BW9410"/>
      <c r="BX9410"/>
      <c r="BY9410"/>
    </row>
    <row r="9411" spans="75:77" ht="12.75">
      <c r="BW9411"/>
      <c r="BX9411"/>
      <c r="BY9411"/>
    </row>
    <row r="9412" spans="75:77" ht="12.75">
      <c r="BW9412"/>
      <c r="BX9412"/>
      <c r="BY9412"/>
    </row>
    <row r="9413" spans="75:77" ht="12.75">
      <c r="BW9413"/>
      <c r="BX9413"/>
      <c r="BY9413"/>
    </row>
    <row r="9414" spans="75:77" ht="12.75">
      <c r="BW9414"/>
      <c r="BX9414"/>
      <c r="BY9414"/>
    </row>
    <row r="9415" spans="75:77" ht="12.75">
      <c r="BW9415"/>
      <c r="BX9415"/>
      <c r="BY9415"/>
    </row>
    <row r="9416" spans="75:77" ht="12.75">
      <c r="BW9416"/>
      <c r="BX9416"/>
      <c r="BY9416"/>
    </row>
    <row r="9417" spans="75:77" ht="12.75">
      <c r="BW9417"/>
      <c r="BX9417"/>
      <c r="BY9417"/>
    </row>
    <row r="9418" spans="75:77" ht="12.75">
      <c r="BW9418"/>
      <c r="BX9418"/>
      <c r="BY9418"/>
    </row>
    <row r="9419" spans="75:77" ht="12.75">
      <c r="BW9419"/>
      <c r="BX9419"/>
      <c r="BY9419"/>
    </row>
    <row r="9420" spans="75:77" ht="12.75">
      <c r="BW9420"/>
      <c r="BX9420"/>
      <c r="BY9420"/>
    </row>
    <row r="9421" spans="75:77" ht="12.75">
      <c r="BW9421"/>
      <c r="BX9421"/>
      <c r="BY9421"/>
    </row>
    <row r="9422" spans="75:77" ht="12.75">
      <c r="BW9422"/>
      <c r="BX9422"/>
      <c r="BY9422"/>
    </row>
    <row r="9423" spans="75:77" ht="12.75">
      <c r="BW9423"/>
      <c r="BX9423"/>
      <c r="BY9423"/>
    </row>
    <row r="9424" spans="75:77" ht="12.75">
      <c r="BW9424"/>
      <c r="BX9424"/>
      <c r="BY9424"/>
    </row>
    <row r="9425" spans="75:77" ht="12.75">
      <c r="BW9425"/>
      <c r="BX9425"/>
      <c r="BY9425"/>
    </row>
    <row r="9426" spans="75:77" ht="12.75">
      <c r="BW9426"/>
      <c r="BX9426"/>
      <c r="BY9426"/>
    </row>
    <row r="9427" spans="75:77" ht="12.75">
      <c r="BW9427"/>
      <c r="BX9427"/>
      <c r="BY9427"/>
    </row>
    <row r="9428" spans="75:77" ht="12.75">
      <c r="BW9428"/>
      <c r="BX9428"/>
      <c r="BY9428"/>
    </row>
    <row r="9429" spans="75:77" ht="12.75">
      <c r="BW9429"/>
      <c r="BX9429"/>
      <c r="BY9429"/>
    </row>
    <row r="9430" spans="75:77" ht="12.75">
      <c r="BW9430"/>
      <c r="BX9430"/>
      <c r="BY9430"/>
    </row>
    <row r="9431" spans="75:77" ht="12.75">
      <c r="BW9431"/>
      <c r="BX9431"/>
      <c r="BY9431"/>
    </row>
    <row r="9432" spans="75:77" ht="12.75">
      <c r="BW9432"/>
      <c r="BX9432"/>
      <c r="BY9432"/>
    </row>
    <row r="9433" spans="75:77" ht="12.75">
      <c r="BW9433"/>
      <c r="BX9433"/>
      <c r="BY9433"/>
    </row>
    <row r="9434" spans="75:77" ht="12.75">
      <c r="BW9434"/>
      <c r="BX9434"/>
      <c r="BY9434"/>
    </row>
    <row r="9435" spans="75:77" ht="12.75">
      <c r="BW9435"/>
      <c r="BX9435"/>
      <c r="BY9435"/>
    </row>
    <row r="9436" spans="75:77" ht="12.75">
      <c r="BW9436"/>
      <c r="BX9436"/>
      <c r="BY9436"/>
    </row>
    <row r="9437" spans="75:77" ht="12.75">
      <c r="BW9437"/>
      <c r="BX9437"/>
      <c r="BY9437"/>
    </row>
    <row r="9438" spans="75:77" ht="12.75">
      <c r="BW9438"/>
      <c r="BX9438"/>
      <c r="BY9438"/>
    </row>
    <row r="9439" spans="75:77" ht="12.75">
      <c r="BW9439"/>
      <c r="BX9439"/>
      <c r="BY9439"/>
    </row>
    <row r="9440" spans="75:77" ht="12.75">
      <c r="BW9440"/>
      <c r="BX9440"/>
      <c r="BY9440"/>
    </row>
    <row r="9441" spans="75:77" ht="12.75">
      <c r="BW9441"/>
      <c r="BX9441"/>
      <c r="BY9441"/>
    </row>
    <row r="9442" spans="75:77" ht="12.75">
      <c r="BW9442"/>
      <c r="BX9442"/>
      <c r="BY9442"/>
    </row>
    <row r="9443" spans="75:77" ht="12.75">
      <c r="BW9443"/>
      <c r="BX9443"/>
      <c r="BY9443"/>
    </row>
    <row r="9444" spans="75:77" ht="12.75">
      <c r="BW9444"/>
      <c r="BX9444"/>
      <c r="BY9444"/>
    </row>
    <row r="9445" spans="75:77" ht="12.75">
      <c r="BW9445"/>
      <c r="BX9445"/>
      <c r="BY9445"/>
    </row>
    <row r="9446" spans="75:77" ht="12.75">
      <c r="BW9446"/>
      <c r="BX9446"/>
      <c r="BY9446"/>
    </row>
    <row r="9447" spans="75:77" ht="12.75">
      <c r="BW9447"/>
      <c r="BX9447"/>
      <c r="BY9447"/>
    </row>
    <row r="9448" spans="75:77" ht="12.75">
      <c r="BW9448"/>
      <c r="BX9448"/>
      <c r="BY9448"/>
    </row>
    <row r="9449" spans="75:77" ht="12.75">
      <c r="BW9449"/>
      <c r="BX9449"/>
      <c r="BY9449"/>
    </row>
    <row r="9450" spans="75:77" ht="12.75">
      <c r="BW9450"/>
      <c r="BX9450"/>
      <c r="BY9450"/>
    </row>
    <row r="9451" spans="75:77" ht="12.75">
      <c r="BW9451"/>
      <c r="BX9451"/>
      <c r="BY9451"/>
    </row>
    <row r="9452" spans="75:77" ht="12.75">
      <c r="BW9452"/>
      <c r="BX9452"/>
      <c r="BY9452"/>
    </row>
    <row r="9453" spans="75:77" ht="12.75">
      <c r="BW9453"/>
      <c r="BX9453"/>
      <c r="BY9453"/>
    </row>
    <row r="9454" spans="75:77" ht="12.75">
      <c r="BW9454"/>
      <c r="BX9454"/>
      <c r="BY9454"/>
    </row>
    <row r="9455" spans="75:77" ht="12.75">
      <c r="BW9455"/>
      <c r="BX9455"/>
      <c r="BY9455"/>
    </row>
    <row r="9456" spans="75:77" ht="12.75">
      <c r="BW9456"/>
      <c r="BX9456"/>
      <c r="BY9456"/>
    </row>
    <row r="9457" spans="75:77" ht="12.75">
      <c r="BW9457"/>
      <c r="BX9457"/>
      <c r="BY9457"/>
    </row>
    <row r="9458" spans="75:77" ht="12.75">
      <c r="BW9458"/>
      <c r="BX9458"/>
      <c r="BY9458"/>
    </row>
    <row r="9459" spans="75:77" ht="12.75">
      <c r="BW9459"/>
      <c r="BX9459"/>
      <c r="BY9459"/>
    </row>
    <row r="9460" spans="75:77" ht="12.75">
      <c r="BW9460"/>
      <c r="BX9460"/>
      <c r="BY9460"/>
    </row>
    <row r="9461" spans="75:77" ht="12.75">
      <c r="BW9461"/>
      <c r="BX9461"/>
      <c r="BY9461"/>
    </row>
    <row r="9462" spans="75:77" ht="12.75">
      <c r="BW9462"/>
      <c r="BX9462"/>
      <c r="BY9462"/>
    </row>
    <row r="9463" spans="75:77" ht="12.75">
      <c r="BW9463"/>
      <c r="BX9463"/>
      <c r="BY9463"/>
    </row>
    <row r="9464" spans="75:77" ht="12.75">
      <c r="BW9464"/>
      <c r="BX9464"/>
      <c r="BY9464"/>
    </row>
    <row r="9465" spans="75:77" ht="12.75">
      <c r="BW9465"/>
      <c r="BX9465"/>
      <c r="BY9465"/>
    </row>
    <row r="9466" spans="75:77" ht="12.75">
      <c r="BW9466"/>
      <c r="BX9466"/>
      <c r="BY9466"/>
    </row>
    <row r="9467" spans="75:77" ht="12.75">
      <c r="BW9467"/>
      <c r="BX9467"/>
      <c r="BY9467"/>
    </row>
    <row r="9468" spans="75:77" ht="12.75">
      <c r="BW9468"/>
      <c r="BX9468"/>
      <c r="BY9468"/>
    </row>
    <row r="9469" spans="75:77" ht="12.75">
      <c r="BW9469"/>
      <c r="BX9469"/>
      <c r="BY9469"/>
    </row>
    <row r="9470" spans="75:77" ht="12.75">
      <c r="BW9470"/>
      <c r="BX9470"/>
      <c r="BY9470"/>
    </row>
    <row r="9471" spans="75:77" ht="12.75">
      <c r="BW9471"/>
      <c r="BX9471"/>
      <c r="BY9471"/>
    </row>
    <row r="9472" spans="75:77" ht="12.75">
      <c r="BW9472"/>
      <c r="BX9472"/>
      <c r="BY9472"/>
    </row>
    <row r="9473" spans="75:77" ht="12.75">
      <c r="BW9473"/>
      <c r="BX9473"/>
      <c r="BY9473"/>
    </row>
    <row r="9474" spans="75:77" ht="12.75">
      <c r="BW9474"/>
      <c r="BX9474"/>
      <c r="BY9474"/>
    </row>
    <row r="9475" spans="75:77" ht="12.75">
      <c r="BW9475"/>
      <c r="BX9475"/>
      <c r="BY9475"/>
    </row>
    <row r="9476" spans="75:77" ht="12.75">
      <c r="BW9476"/>
      <c r="BX9476"/>
      <c r="BY9476"/>
    </row>
    <row r="9477" spans="75:77" ht="12.75">
      <c r="BW9477"/>
      <c r="BX9477"/>
      <c r="BY9477"/>
    </row>
    <row r="9478" spans="75:77" ht="12.75">
      <c r="BW9478"/>
      <c r="BX9478"/>
      <c r="BY9478"/>
    </row>
    <row r="9479" spans="75:77" ht="12.75">
      <c r="BW9479"/>
      <c r="BX9479"/>
      <c r="BY9479"/>
    </row>
    <row r="9480" spans="75:77" ht="12.75">
      <c r="BW9480"/>
      <c r="BX9480"/>
      <c r="BY9480"/>
    </row>
    <row r="9481" spans="75:77" ht="12.75">
      <c r="BW9481"/>
      <c r="BX9481"/>
      <c r="BY9481"/>
    </row>
    <row r="9482" spans="75:77" ht="12.75">
      <c r="BW9482"/>
      <c r="BX9482"/>
      <c r="BY9482"/>
    </row>
    <row r="9483" spans="75:77" ht="12.75">
      <c r="BW9483"/>
      <c r="BX9483"/>
      <c r="BY9483"/>
    </row>
    <row r="9484" spans="75:77" ht="12.75">
      <c r="BW9484"/>
      <c r="BX9484"/>
      <c r="BY9484"/>
    </row>
    <row r="9485" spans="75:77" ht="12.75">
      <c r="BW9485"/>
      <c r="BX9485"/>
      <c r="BY9485"/>
    </row>
    <row r="9486" spans="75:77" ht="12.75">
      <c r="BW9486"/>
      <c r="BX9486"/>
      <c r="BY9486"/>
    </row>
    <row r="9487" spans="75:77" ht="12.75">
      <c r="BW9487"/>
      <c r="BX9487"/>
      <c r="BY9487"/>
    </row>
    <row r="9488" spans="75:77" ht="12.75">
      <c r="BW9488"/>
      <c r="BX9488"/>
      <c r="BY9488"/>
    </row>
    <row r="9489" spans="75:77" ht="12.75">
      <c r="BW9489"/>
      <c r="BX9489"/>
      <c r="BY9489"/>
    </row>
    <row r="9490" spans="75:77" ht="12.75">
      <c r="BW9490"/>
      <c r="BX9490"/>
      <c r="BY9490"/>
    </row>
    <row r="9491" spans="75:77" ht="12.75">
      <c r="BW9491"/>
      <c r="BX9491"/>
      <c r="BY9491"/>
    </row>
    <row r="9492" spans="75:77" ht="12.75">
      <c r="BW9492"/>
      <c r="BX9492"/>
      <c r="BY9492"/>
    </row>
    <row r="9493" spans="75:77" ht="12.75">
      <c r="BW9493"/>
      <c r="BX9493"/>
      <c r="BY9493"/>
    </row>
    <row r="9494" spans="75:77" ht="12.75">
      <c r="BW9494"/>
      <c r="BX9494"/>
      <c r="BY9494"/>
    </row>
    <row r="9495" spans="75:77" ht="12.75">
      <c r="BW9495"/>
      <c r="BX9495"/>
      <c r="BY9495"/>
    </row>
    <row r="9496" spans="75:77" ht="12.75">
      <c r="BW9496"/>
      <c r="BX9496"/>
      <c r="BY9496"/>
    </row>
    <row r="9497" spans="75:77" ht="12.75">
      <c r="BW9497"/>
      <c r="BX9497"/>
      <c r="BY9497"/>
    </row>
    <row r="9498" spans="75:77" ht="12.75">
      <c r="BW9498"/>
      <c r="BX9498"/>
      <c r="BY9498"/>
    </row>
    <row r="9499" spans="75:77" ht="12.75">
      <c r="BW9499"/>
      <c r="BX9499"/>
      <c r="BY9499"/>
    </row>
    <row r="9500" spans="75:77" ht="12.75">
      <c r="BW9500"/>
      <c r="BX9500"/>
      <c r="BY9500"/>
    </row>
    <row r="9501" spans="75:77" ht="12.75">
      <c r="BW9501"/>
      <c r="BX9501"/>
      <c r="BY9501"/>
    </row>
    <row r="9502" spans="75:77" ht="12.75">
      <c r="BW9502"/>
      <c r="BX9502"/>
      <c r="BY9502"/>
    </row>
    <row r="9503" spans="75:77" ht="12.75">
      <c r="BW9503"/>
      <c r="BX9503"/>
      <c r="BY9503"/>
    </row>
    <row r="9504" spans="75:77" ht="12.75">
      <c r="BW9504"/>
      <c r="BX9504"/>
      <c r="BY9504"/>
    </row>
    <row r="9505" spans="75:77" ht="12.75">
      <c r="BW9505"/>
      <c r="BX9505"/>
      <c r="BY9505"/>
    </row>
    <row r="9506" spans="75:77" ht="12.75">
      <c r="BW9506"/>
      <c r="BX9506"/>
      <c r="BY9506"/>
    </row>
    <row r="9507" spans="75:77" ht="12.75">
      <c r="BW9507"/>
      <c r="BX9507"/>
      <c r="BY9507"/>
    </row>
    <row r="9508" spans="75:77" ht="12.75">
      <c r="BW9508"/>
      <c r="BX9508"/>
      <c r="BY9508"/>
    </row>
    <row r="9509" spans="75:77" ht="12.75">
      <c r="BW9509"/>
      <c r="BX9509"/>
      <c r="BY9509"/>
    </row>
    <row r="9510" spans="75:77" ht="12.75">
      <c r="BW9510"/>
      <c r="BX9510"/>
      <c r="BY9510"/>
    </row>
    <row r="9511" spans="75:77" ht="12.75">
      <c r="BW9511"/>
      <c r="BX9511"/>
      <c r="BY9511"/>
    </row>
    <row r="9512" spans="75:77" ht="12.75">
      <c r="BW9512"/>
      <c r="BX9512"/>
      <c r="BY9512"/>
    </row>
    <row r="9513" spans="75:77" ht="12.75">
      <c r="BW9513"/>
      <c r="BX9513"/>
      <c r="BY9513"/>
    </row>
    <row r="9514" spans="75:77" ht="12.75">
      <c r="BW9514"/>
      <c r="BX9514"/>
      <c r="BY9514"/>
    </row>
    <row r="9515" spans="75:77" ht="12.75">
      <c r="BW9515"/>
      <c r="BX9515"/>
      <c r="BY9515"/>
    </row>
    <row r="9516" spans="75:77" ht="12.75">
      <c r="BW9516"/>
      <c r="BX9516"/>
      <c r="BY9516"/>
    </row>
    <row r="9517" spans="75:77" ht="12.75">
      <c r="BW9517"/>
      <c r="BX9517"/>
      <c r="BY9517"/>
    </row>
    <row r="9518" spans="75:77" ht="12.75">
      <c r="BW9518"/>
      <c r="BX9518"/>
      <c r="BY9518"/>
    </row>
    <row r="9519" spans="75:77" ht="12.75">
      <c r="BW9519"/>
      <c r="BX9519"/>
      <c r="BY9519"/>
    </row>
    <row r="9520" spans="75:77" ht="12.75">
      <c r="BW9520"/>
      <c r="BX9520"/>
      <c r="BY9520"/>
    </row>
    <row r="9521" spans="75:77" ht="12.75">
      <c r="BW9521"/>
      <c r="BX9521"/>
      <c r="BY9521"/>
    </row>
    <row r="9522" spans="75:77" ht="12.75">
      <c r="BW9522"/>
      <c r="BX9522"/>
      <c r="BY9522"/>
    </row>
    <row r="9523" spans="75:77" ht="12.75">
      <c r="BW9523"/>
      <c r="BX9523"/>
      <c r="BY9523"/>
    </row>
    <row r="9524" spans="75:77" ht="12.75">
      <c r="BW9524"/>
      <c r="BX9524"/>
      <c r="BY9524"/>
    </row>
    <row r="9525" spans="75:77" ht="12.75">
      <c r="BW9525"/>
      <c r="BX9525"/>
      <c r="BY9525"/>
    </row>
    <row r="9526" spans="75:77" ht="12.75">
      <c r="BW9526"/>
      <c r="BX9526"/>
      <c r="BY9526"/>
    </row>
    <row r="9527" spans="75:77" ht="12.75">
      <c r="BW9527"/>
      <c r="BX9527"/>
      <c r="BY9527"/>
    </row>
    <row r="9528" spans="75:77" ht="12.75">
      <c r="BW9528"/>
      <c r="BX9528"/>
      <c r="BY9528"/>
    </row>
    <row r="9529" spans="75:77" ht="12.75">
      <c r="BW9529"/>
      <c r="BX9529"/>
      <c r="BY9529"/>
    </row>
    <row r="9530" spans="75:77" ht="12.75">
      <c r="BW9530"/>
      <c r="BX9530"/>
      <c r="BY9530"/>
    </row>
    <row r="9531" spans="75:77" ht="12.75">
      <c r="BW9531"/>
      <c r="BX9531"/>
      <c r="BY9531"/>
    </row>
    <row r="9532" spans="75:77" ht="12.75">
      <c r="BW9532"/>
      <c r="BX9532"/>
      <c r="BY9532"/>
    </row>
    <row r="9533" spans="75:77" ht="12.75">
      <c r="BW9533"/>
      <c r="BX9533"/>
      <c r="BY9533"/>
    </row>
    <row r="9534" spans="75:77" ht="12.75">
      <c r="BW9534"/>
      <c r="BX9534"/>
      <c r="BY9534"/>
    </row>
    <row r="9535" spans="75:77" ht="12.75">
      <c r="BW9535"/>
      <c r="BX9535"/>
      <c r="BY9535"/>
    </row>
    <row r="9536" spans="75:77" ht="12.75">
      <c r="BW9536"/>
      <c r="BX9536"/>
      <c r="BY9536"/>
    </row>
    <row r="9537" spans="75:77" ht="12.75">
      <c r="BW9537"/>
      <c r="BX9537"/>
      <c r="BY9537"/>
    </row>
    <row r="9538" spans="75:77" ht="12.75">
      <c r="BW9538"/>
      <c r="BX9538"/>
      <c r="BY9538"/>
    </row>
    <row r="9539" spans="75:77" ht="12.75">
      <c r="BW9539"/>
      <c r="BX9539"/>
      <c r="BY9539"/>
    </row>
    <row r="9540" spans="75:77" ht="12.75">
      <c r="BW9540"/>
      <c r="BX9540"/>
      <c r="BY9540"/>
    </row>
    <row r="9541" spans="75:77" ht="12.75">
      <c r="BW9541"/>
      <c r="BX9541"/>
      <c r="BY9541"/>
    </row>
    <row r="9542" spans="75:77" ht="12.75">
      <c r="BW9542"/>
      <c r="BX9542"/>
      <c r="BY9542"/>
    </row>
    <row r="9543" spans="75:77" ht="12.75">
      <c r="BW9543"/>
      <c r="BX9543"/>
      <c r="BY9543"/>
    </row>
    <row r="9544" spans="75:77" ht="12.75">
      <c r="BW9544"/>
      <c r="BX9544"/>
      <c r="BY9544"/>
    </row>
    <row r="9545" spans="75:77" ht="12.75">
      <c r="BW9545"/>
      <c r="BX9545"/>
      <c r="BY9545"/>
    </row>
    <row r="9546" spans="75:77" ht="12.75">
      <c r="BW9546"/>
      <c r="BX9546"/>
      <c r="BY9546"/>
    </row>
    <row r="9547" spans="75:77" ht="12.75">
      <c r="BW9547"/>
      <c r="BX9547"/>
      <c r="BY9547"/>
    </row>
    <row r="9548" spans="75:77" ht="12.75">
      <c r="BW9548"/>
      <c r="BX9548"/>
      <c r="BY9548"/>
    </row>
    <row r="9549" spans="75:77" ht="12.75">
      <c r="BW9549"/>
      <c r="BX9549"/>
      <c r="BY9549"/>
    </row>
    <row r="9550" spans="75:77" ht="12.75">
      <c r="BW9550"/>
      <c r="BX9550"/>
      <c r="BY9550"/>
    </row>
    <row r="9551" spans="75:77" ht="12.75">
      <c r="BW9551"/>
      <c r="BX9551"/>
      <c r="BY9551"/>
    </row>
    <row r="9552" spans="75:77" ht="12.75">
      <c r="BW9552"/>
      <c r="BX9552"/>
      <c r="BY9552"/>
    </row>
    <row r="9553" spans="75:77" ht="12.75">
      <c r="BW9553"/>
      <c r="BX9553"/>
      <c r="BY9553"/>
    </row>
    <row r="9554" spans="75:77" ht="12.75">
      <c r="BW9554"/>
      <c r="BX9554"/>
      <c r="BY9554"/>
    </row>
    <row r="9555" spans="75:77" ht="12.75">
      <c r="BW9555"/>
      <c r="BX9555"/>
      <c r="BY9555"/>
    </row>
    <row r="9556" spans="75:77" ht="12.75">
      <c r="BW9556"/>
      <c r="BX9556"/>
      <c r="BY9556"/>
    </row>
    <row r="9557" spans="75:77" ht="12.75">
      <c r="BW9557"/>
      <c r="BX9557"/>
      <c r="BY9557"/>
    </row>
    <row r="9558" spans="75:77" ht="12.75">
      <c r="BW9558"/>
      <c r="BX9558"/>
      <c r="BY9558"/>
    </row>
    <row r="9559" spans="75:77" ht="12.75">
      <c r="BW9559"/>
      <c r="BX9559"/>
      <c r="BY9559"/>
    </row>
    <row r="9560" spans="75:77" ht="12.75">
      <c r="BW9560"/>
      <c r="BX9560"/>
      <c r="BY9560"/>
    </row>
    <row r="9561" spans="75:77" ht="12.75">
      <c r="BW9561"/>
      <c r="BX9561"/>
      <c r="BY9561"/>
    </row>
    <row r="9562" spans="75:77" ht="12.75">
      <c r="BW9562"/>
      <c r="BX9562"/>
      <c r="BY9562"/>
    </row>
    <row r="9563" spans="75:77" ht="12.75">
      <c r="BW9563"/>
      <c r="BX9563"/>
      <c r="BY9563"/>
    </row>
    <row r="9564" spans="75:77" ht="12.75">
      <c r="BW9564"/>
      <c r="BX9564"/>
      <c r="BY9564"/>
    </row>
    <row r="9565" spans="75:77" ht="12.75">
      <c r="BW9565"/>
      <c r="BX9565"/>
      <c r="BY9565"/>
    </row>
    <row r="9566" spans="75:77" ht="12.75">
      <c r="BW9566"/>
      <c r="BX9566"/>
      <c r="BY9566"/>
    </row>
    <row r="9567" spans="75:77" ht="12.75">
      <c r="BW9567"/>
      <c r="BX9567"/>
      <c r="BY9567"/>
    </row>
    <row r="9568" spans="75:77" ht="12.75">
      <c r="BW9568"/>
      <c r="BX9568"/>
      <c r="BY9568"/>
    </row>
    <row r="9569" spans="75:77" ht="12.75">
      <c r="BW9569"/>
      <c r="BX9569"/>
      <c r="BY9569"/>
    </row>
    <row r="9570" spans="75:77" ht="12.75">
      <c r="BW9570"/>
      <c r="BX9570"/>
      <c r="BY9570"/>
    </row>
    <row r="9571" spans="75:77" ht="12.75">
      <c r="BW9571"/>
      <c r="BX9571"/>
      <c r="BY9571"/>
    </row>
    <row r="9572" spans="75:77" ht="12.75">
      <c r="BW9572"/>
      <c r="BX9572"/>
      <c r="BY9572"/>
    </row>
    <row r="9573" spans="75:77" ht="12.75">
      <c r="BW9573"/>
      <c r="BX9573"/>
      <c r="BY9573"/>
    </row>
    <row r="9574" spans="75:77" ht="12.75">
      <c r="BW9574"/>
      <c r="BX9574"/>
      <c r="BY9574"/>
    </row>
    <row r="9575" spans="75:77" ht="12.75">
      <c r="BW9575"/>
      <c r="BX9575"/>
      <c r="BY9575"/>
    </row>
    <row r="9576" spans="75:77" ht="12.75">
      <c r="BW9576"/>
      <c r="BX9576"/>
      <c r="BY9576"/>
    </row>
    <row r="9577" spans="75:77" ht="12.75">
      <c r="BW9577"/>
      <c r="BX9577"/>
      <c r="BY9577"/>
    </row>
    <row r="9578" spans="75:77" ht="12.75">
      <c r="BW9578"/>
      <c r="BX9578"/>
      <c r="BY9578"/>
    </row>
    <row r="9579" spans="75:77" ht="12.75">
      <c r="BW9579"/>
      <c r="BX9579"/>
      <c r="BY9579"/>
    </row>
    <row r="9580" spans="75:77" ht="12.75">
      <c r="BW9580"/>
      <c r="BX9580"/>
      <c r="BY9580"/>
    </row>
    <row r="9581" spans="75:77" ht="12.75">
      <c r="BW9581"/>
      <c r="BX9581"/>
      <c r="BY9581"/>
    </row>
    <row r="9582" spans="75:77" ht="12.75">
      <c r="BW9582"/>
      <c r="BX9582"/>
      <c r="BY9582"/>
    </row>
    <row r="9583" spans="75:77" ht="12.75">
      <c r="BW9583"/>
      <c r="BX9583"/>
      <c r="BY9583"/>
    </row>
    <row r="9584" spans="75:77" ht="12.75">
      <c r="BW9584"/>
      <c r="BX9584"/>
      <c r="BY9584"/>
    </row>
    <row r="9585" spans="75:77" ht="12.75">
      <c r="BW9585"/>
      <c r="BX9585"/>
      <c r="BY9585"/>
    </row>
    <row r="9586" spans="75:77" ht="12.75">
      <c r="BW9586"/>
      <c r="BX9586"/>
      <c r="BY9586"/>
    </row>
    <row r="9587" spans="75:77" ht="12.75">
      <c r="BW9587"/>
      <c r="BX9587"/>
      <c r="BY9587"/>
    </row>
    <row r="9588" spans="75:77" ht="12.75">
      <c r="BW9588"/>
      <c r="BX9588"/>
      <c r="BY9588"/>
    </row>
    <row r="9589" spans="75:77" ht="12.75">
      <c r="BW9589"/>
      <c r="BX9589"/>
      <c r="BY9589"/>
    </row>
    <row r="9590" spans="75:77" ht="12.75">
      <c r="BW9590"/>
      <c r="BX9590"/>
      <c r="BY9590"/>
    </row>
    <row r="9591" spans="75:77" ht="12.75">
      <c r="BW9591"/>
      <c r="BX9591"/>
      <c r="BY9591"/>
    </row>
    <row r="9592" spans="75:77" ht="12.75">
      <c r="BW9592"/>
      <c r="BX9592"/>
      <c r="BY9592"/>
    </row>
    <row r="9593" spans="75:77" ht="12.75">
      <c r="BW9593"/>
      <c r="BX9593"/>
      <c r="BY9593"/>
    </row>
    <row r="9594" spans="75:77" ht="12.75">
      <c r="BW9594"/>
      <c r="BX9594"/>
      <c r="BY9594"/>
    </row>
    <row r="9595" spans="75:77" ht="12.75">
      <c r="BW9595"/>
      <c r="BX9595"/>
      <c r="BY9595"/>
    </row>
    <row r="9596" spans="75:77" ht="12.75">
      <c r="BW9596"/>
      <c r="BX9596"/>
      <c r="BY9596"/>
    </row>
    <row r="9597" spans="75:77" ht="12.75">
      <c r="BW9597"/>
      <c r="BX9597"/>
      <c r="BY9597"/>
    </row>
    <row r="9598" spans="75:77" ht="12.75">
      <c r="BW9598"/>
      <c r="BX9598"/>
      <c r="BY9598"/>
    </row>
    <row r="9599" spans="75:77" ht="12.75">
      <c r="BW9599"/>
      <c r="BX9599"/>
      <c r="BY9599"/>
    </row>
    <row r="9600" spans="75:77" ht="12.75">
      <c r="BW9600"/>
      <c r="BX9600"/>
      <c r="BY9600"/>
    </row>
    <row r="9601" spans="75:77" ht="12.75">
      <c r="BW9601"/>
      <c r="BX9601"/>
      <c r="BY9601"/>
    </row>
    <row r="9602" spans="75:77" ht="12.75">
      <c r="BW9602"/>
      <c r="BX9602"/>
      <c r="BY9602"/>
    </row>
    <row r="9603" spans="75:77" ht="12.75">
      <c r="BW9603"/>
      <c r="BX9603"/>
      <c r="BY9603"/>
    </row>
    <row r="9604" spans="75:77" ht="12.75">
      <c r="BW9604"/>
      <c r="BX9604"/>
      <c r="BY9604"/>
    </row>
    <row r="9605" spans="75:77" ht="12.75">
      <c r="BW9605"/>
      <c r="BX9605"/>
      <c r="BY9605"/>
    </row>
    <row r="9606" spans="75:77" ht="12.75">
      <c r="BW9606"/>
      <c r="BX9606"/>
      <c r="BY9606"/>
    </row>
    <row r="9607" spans="75:77" ht="12.75">
      <c r="BW9607"/>
      <c r="BX9607"/>
      <c r="BY9607"/>
    </row>
    <row r="9608" spans="75:77" ht="12.75">
      <c r="BW9608"/>
      <c r="BX9608"/>
      <c r="BY9608"/>
    </row>
    <row r="9609" spans="75:77" ht="12.75">
      <c r="BW9609"/>
      <c r="BX9609"/>
      <c r="BY9609"/>
    </row>
    <row r="9610" spans="75:77" ht="12.75">
      <c r="BW9610"/>
      <c r="BX9610"/>
      <c r="BY9610"/>
    </row>
    <row r="9611" spans="75:77" ht="12.75">
      <c r="BW9611"/>
      <c r="BX9611"/>
      <c r="BY9611"/>
    </row>
    <row r="9612" spans="75:77" ht="12.75">
      <c r="BW9612"/>
      <c r="BX9612"/>
      <c r="BY9612"/>
    </row>
    <row r="9613" spans="75:77" ht="12.75">
      <c r="BW9613"/>
      <c r="BX9613"/>
      <c r="BY9613"/>
    </row>
    <row r="9614" spans="75:77" ht="12.75">
      <c r="BW9614"/>
      <c r="BX9614"/>
      <c r="BY9614"/>
    </row>
    <row r="9615" spans="75:77" ht="12.75">
      <c r="BW9615"/>
      <c r="BX9615"/>
      <c r="BY9615"/>
    </row>
    <row r="9616" spans="75:77" ht="12.75">
      <c r="BW9616"/>
      <c r="BX9616"/>
      <c r="BY9616"/>
    </row>
    <row r="9617" spans="75:77" ht="12.75">
      <c r="BW9617"/>
      <c r="BX9617"/>
      <c r="BY9617"/>
    </row>
    <row r="9618" spans="75:77" ht="12.75">
      <c r="BW9618"/>
      <c r="BX9618"/>
      <c r="BY9618"/>
    </row>
    <row r="9619" spans="75:77" ht="12.75">
      <c r="BW9619"/>
      <c r="BX9619"/>
      <c r="BY9619"/>
    </row>
    <row r="9620" spans="75:77" ht="12.75">
      <c r="BW9620"/>
      <c r="BX9620"/>
      <c r="BY9620"/>
    </row>
    <row r="9621" spans="75:77" ht="12.75">
      <c r="BW9621"/>
      <c r="BX9621"/>
      <c r="BY9621"/>
    </row>
    <row r="9622" spans="75:77" ht="12.75">
      <c r="BW9622"/>
      <c r="BX9622"/>
      <c r="BY9622"/>
    </row>
    <row r="9623" spans="75:77" ht="12.75">
      <c r="BW9623"/>
      <c r="BX9623"/>
      <c r="BY9623"/>
    </row>
    <row r="9624" spans="75:77" ht="12.75">
      <c r="BW9624"/>
      <c r="BX9624"/>
      <c r="BY9624"/>
    </row>
    <row r="9625" spans="75:77" ht="12.75">
      <c r="BW9625"/>
      <c r="BX9625"/>
      <c r="BY9625"/>
    </row>
    <row r="9626" spans="75:77" ht="12.75">
      <c r="BW9626"/>
      <c r="BX9626"/>
      <c r="BY9626"/>
    </row>
    <row r="9627" spans="75:77" ht="12.75">
      <c r="BW9627"/>
      <c r="BX9627"/>
      <c r="BY9627"/>
    </row>
    <row r="9628" spans="75:77" ht="12.75">
      <c r="BW9628"/>
      <c r="BX9628"/>
      <c r="BY9628"/>
    </row>
    <row r="9629" spans="75:77" ht="12.75">
      <c r="BW9629"/>
      <c r="BX9629"/>
      <c r="BY9629"/>
    </row>
    <row r="9630" spans="75:77" ht="12.75">
      <c r="BW9630"/>
      <c r="BX9630"/>
      <c r="BY9630"/>
    </row>
    <row r="9631" spans="75:77" ht="12.75">
      <c r="BW9631"/>
      <c r="BX9631"/>
      <c r="BY9631"/>
    </row>
    <row r="9632" spans="75:77" ht="12.75">
      <c r="BW9632"/>
      <c r="BX9632"/>
      <c r="BY9632"/>
    </row>
    <row r="9633" spans="75:77" ht="12.75">
      <c r="BW9633"/>
      <c r="BX9633"/>
      <c r="BY9633"/>
    </row>
    <row r="9634" spans="75:77" ht="12.75">
      <c r="BW9634"/>
      <c r="BX9634"/>
      <c r="BY9634"/>
    </row>
    <row r="9635" spans="75:77" ht="12.75">
      <c r="BW9635"/>
      <c r="BX9635"/>
      <c r="BY9635"/>
    </row>
    <row r="9636" spans="75:77" ht="12.75">
      <c r="BW9636"/>
      <c r="BX9636"/>
      <c r="BY9636"/>
    </row>
    <row r="9637" spans="75:77" ht="12.75">
      <c r="BW9637"/>
      <c r="BX9637"/>
      <c r="BY9637"/>
    </row>
    <row r="9638" spans="75:77" ht="12.75">
      <c r="BW9638"/>
      <c r="BX9638"/>
      <c r="BY9638"/>
    </row>
    <row r="9639" spans="75:77" ht="12.75">
      <c r="BW9639"/>
      <c r="BX9639"/>
      <c r="BY9639"/>
    </row>
    <row r="9640" spans="75:77" ht="12.75">
      <c r="BW9640"/>
      <c r="BX9640"/>
      <c r="BY9640"/>
    </row>
    <row r="9641" spans="75:77" ht="12.75">
      <c r="BW9641"/>
      <c r="BX9641"/>
      <c r="BY9641"/>
    </row>
    <row r="9642" spans="75:77" ht="12.75">
      <c r="BW9642"/>
      <c r="BX9642"/>
      <c r="BY9642"/>
    </row>
    <row r="9643" spans="75:77" ht="12.75">
      <c r="BW9643"/>
      <c r="BX9643"/>
      <c r="BY9643"/>
    </row>
    <row r="9644" spans="75:77" ht="12.75">
      <c r="BW9644"/>
      <c r="BX9644"/>
      <c r="BY9644"/>
    </row>
    <row r="9645" spans="75:77" ht="12.75">
      <c r="BW9645"/>
      <c r="BX9645"/>
      <c r="BY9645"/>
    </row>
    <row r="9646" spans="75:77" ht="12.75">
      <c r="BW9646"/>
      <c r="BX9646"/>
      <c r="BY9646"/>
    </row>
    <row r="9647" spans="75:77" ht="12.75">
      <c r="BW9647"/>
      <c r="BX9647"/>
      <c r="BY9647"/>
    </row>
    <row r="9648" spans="75:77" ht="12.75">
      <c r="BW9648"/>
      <c r="BX9648"/>
      <c r="BY9648"/>
    </row>
    <row r="9649" spans="75:77" ht="12.75">
      <c r="BW9649"/>
      <c r="BX9649"/>
      <c r="BY9649"/>
    </row>
    <row r="9650" spans="75:77" ht="12.75">
      <c r="BW9650"/>
      <c r="BX9650"/>
      <c r="BY9650"/>
    </row>
    <row r="9651" spans="75:77" ht="12.75">
      <c r="BW9651"/>
      <c r="BX9651"/>
      <c r="BY9651"/>
    </row>
    <row r="9652" spans="75:77" ht="12.75">
      <c r="BW9652"/>
      <c r="BX9652"/>
      <c r="BY9652"/>
    </row>
    <row r="9653" spans="75:77" ht="12.75">
      <c r="BW9653"/>
      <c r="BX9653"/>
      <c r="BY9653"/>
    </row>
    <row r="9654" spans="75:77" ht="12.75">
      <c r="BW9654"/>
      <c r="BX9654"/>
      <c r="BY9654"/>
    </row>
    <row r="9655" spans="75:77" ht="12.75">
      <c r="BW9655"/>
      <c r="BX9655"/>
      <c r="BY9655"/>
    </row>
    <row r="9656" spans="75:77" ht="12.75">
      <c r="BW9656"/>
      <c r="BX9656"/>
      <c r="BY9656"/>
    </row>
    <row r="9657" spans="75:77" ht="12.75">
      <c r="BW9657"/>
      <c r="BX9657"/>
      <c r="BY9657"/>
    </row>
    <row r="9658" spans="75:77" ht="12.75">
      <c r="BW9658"/>
      <c r="BX9658"/>
      <c r="BY9658"/>
    </row>
    <row r="9659" spans="75:77" ht="12.75">
      <c r="BW9659"/>
      <c r="BX9659"/>
      <c r="BY9659"/>
    </row>
    <row r="9660" spans="75:77" ht="12.75">
      <c r="BW9660"/>
      <c r="BX9660"/>
      <c r="BY9660"/>
    </row>
    <row r="9661" spans="75:77" ht="12.75">
      <c r="BW9661"/>
      <c r="BX9661"/>
      <c r="BY9661"/>
    </row>
    <row r="9662" spans="75:77" ht="12.75">
      <c r="BW9662"/>
      <c r="BX9662"/>
      <c r="BY9662"/>
    </row>
    <row r="9663" spans="75:77" ht="12.75">
      <c r="BW9663"/>
      <c r="BX9663"/>
      <c r="BY9663"/>
    </row>
    <row r="9664" spans="75:77" ht="12.75">
      <c r="BW9664"/>
      <c r="BX9664"/>
      <c r="BY9664"/>
    </row>
    <row r="9665" spans="75:77" ht="12.75">
      <c r="BW9665"/>
      <c r="BX9665"/>
      <c r="BY9665"/>
    </row>
    <row r="9666" spans="75:77" ht="12.75">
      <c r="BW9666"/>
      <c r="BX9666"/>
      <c r="BY9666"/>
    </row>
    <row r="9667" spans="75:77" ht="12.75">
      <c r="BW9667"/>
      <c r="BX9667"/>
      <c r="BY9667"/>
    </row>
    <row r="9668" spans="75:77" ht="12.75">
      <c r="BW9668"/>
      <c r="BX9668"/>
      <c r="BY9668"/>
    </row>
    <row r="9669" spans="75:77" ht="12.75">
      <c r="BW9669"/>
      <c r="BX9669"/>
      <c r="BY9669"/>
    </row>
    <row r="9670" spans="75:77" ht="12.75">
      <c r="BW9670"/>
      <c r="BX9670"/>
      <c r="BY9670"/>
    </row>
    <row r="9671" spans="75:77" ht="12.75">
      <c r="BW9671"/>
      <c r="BX9671"/>
      <c r="BY9671"/>
    </row>
    <row r="9672" spans="75:77" ht="12.75">
      <c r="BW9672"/>
      <c r="BX9672"/>
      <c r="BY9672"/>
    </row>
    <row r="9673" spans="75:77" ht="12.75">
      <c r="BW9673"/>
      <c r="BX9673"/>
      <c r="BY9673"/>
    </row>
    <row r="9674" spans="75:77" ht="12.75">
      <c r="BW9674"/>
      <c r="BX9674"/>
      <c r="BY9674"/>
    </row>
    <row r="9675" spans="75:77" ht="12.75">
      <c r="BW9675"/>
      <c r="BX9675"/>
      <c r="BY9675"/>
    </row>
    <row r="9676" spans="75:77" ht="12.75">
      <c r="BW9676"/>
      <c r="BX9676"/>
      <c r="BY9676"/>
    </row>
    <row r="9677" spans="75:77" ht="12.75">
      <c r="BW9677"/>
      <c r="BX9677"/>
      <c r="BY9677"/>
    </row>
    <row r="9678" spans="75:77" ht="12.75">
      <c r="BW9678"/>
      <c r="BX9678"/>
      <c r="BY9678"/>
    </row>
    <row r="9679" spans="75:77" ht="12.75">
      <c r="BW9679"/>
      <c r="BX9679"/>
      <c r="BY9679"/>
    </row>
    <row r="9680" spans="75:77" ht="12.75">
      <c r="BW9680"/>
      <c r="BX9680"/>
      <c r="BY9680"/>
    </row>
    <row r="9681" spans="75:77" ht="12.75">
      <c r="BW9681"/>
      <c r="BX9681"/>
      <c r="BY9681"/>
    </row>
    <row r="9682" spans="75:77" ht="12.75">
      <c r="BW9682"/>
      <c r="BX9682"/>
      <c r="BY9682"/>
    </row>
    <row r="9683" spans="75:77" ht="12.75">
      <c r="BW9683"/>
      <c r="BX9683"/>
      <c r="BY9683"/>
    </row>
    <row r="9684" spans="75:77" ht="12.75">
      <c r="BW9684"/>
      <c r="BX9684"/>
      <c r="BY9684"/>
    </row>
    <row r="9685" spans="75:77" ht="12.75">
      <c r="BW9685"/>
      <c r="BX9685"/>
      <c r="BY9685"/>
    </row>
    <row r="9686" spans="75:77" ht="12.75">
      <c r="BW9686"/>
      <c r="BX9686"/>
      <c r="BY9686"/>
    </row>
    <row r="9687" spans="75:77" ht="12.75">
      <c r="BW9687"/>
      <c r="BX9687"/>
      <c r="BY9687"/>
    </row>
    <row r="9688" spans="75:77" ht="12.75">
      <c r="BW9688"/>
      <c r="BX9688"/>
      <c r="BY9688"/>
    </row>
    <row r="9689" spans="75:77" ht="12.75">
      <c r="BW9689"/>
      <c r="BX9689"/>
      <c r="BY9689"/>
    </row>
    <row r="9690" spans="75:77" ht="12.75">
      <c r="BW9690"/>
      <c r="BX9690"/>
      <c r="BY9690"/>
    </row>
    <row r="9691" spans="75:77" ht="12.75">
      <c r="BW9691"/>
      <c r="BX9691"/>
      <c r="BY9691"/>
    </row>
    <row r="9692" spans="75:77" ht="12.75">
      <c r="BW9692"/>
      <c r="BX9692"/>
      <c r="BY9692"/>
    </row>
    <row r="9693" spans="75:77" ht="12.75">
      <c r="BW9693"/>
      <c r="BX9693"/>
      <c r="BY9693"/>
    </row>
    <row r="9694" spans="75:77" ht="12.75">
      <c r="BW9694"/>
      <c r="BX9694"/>
      <c r="BY9694"/>
    </row>
    <row r="9695" spans="75:77" ht="12.75">
      <c r="BW9695"/>
      <c r="BX9695"/>
      <c r="BY9695"/>
    </row>
    <row r="9696" spans="75:77" ht="12.75">
      <c r="BW9696"/>
      <c r="BX9696"/>
      <c r="BY9696"/>
    </row>
    <row r="9697" spans="75:77" ht="12.75">
      <c r="BW9697"/>
      <c r="BX9697"/>
      <c r="BY9697"/>
    </row>
    <row r="9698" spans="75:77" ht="12.75">
      <c r="BW9698"/>
      <c r="BX9698"/>
      <c r="BY9698"/>
    </row>
    <row r="9699" spans="75:77" ht="12.75">
      <c r="BW9699"/>
      <c r="BX9699"/>
      <c r="BY9699"/>
    </row>
    <row r="9700" spans="75:77" ht="12.75">
      <c r="BW9700"/>
      <c r="BX9700"/>
      <c r="BY9700"/>
    </row>
    <row r="9701" spans="75:77" ht="12.75">
      <c r="BW9701"/>
      <c r="BX9701"/>
      <c r="BY9701"/>
    </row>
    <row r="9702" spans="75:77" ht="12.75">
      <c r="BW9702"/>
      <c r="BX9702"/>
      <c r="BY9702"/>
    </row>
    <row r="9703" spans="75:77" ht="12.75">
      <c r="BW9703"/>
      <c r="BX9703"/>
      <c r="BY9703"/>
    </row>
    <row r="9704" spans="75:77" ht="12.75">
      <c r="BW9704"/>
      <c r="BX9704"/>
      <c r="BY9704"/>
    </row>
    <row r="9705" spans="75:77" ht="12.75">
      <c r="BW9705"/>
      <c r="BX9705"/>
      <c r="BY9705"/>
    </row>
    <row r="9706" spans="75:77" ht="12.75">
      <c r="BW9706"/>
      <c r="BX9706"/>
      <c r="BY9706"/>
    </row>
    <row r="9707" spans="75:77" ht="12.75">
      <c r="BW9707"/>
      <c r="BX9707"/>
      <c r="BY9707"/>
    </row>
    <row r="9708" spans="75:77" ht="12.75">
      <c r="BW9708"/>
      <c r="BX9708"/>
      <c r="BY9708"/>
    </row>
    <row r="9709" spans="75:77" ht="12.75">
      <c r="BW9709"/>
      <c r="BX9709"/>
      <c r="BY9709"/>
    </row>
    <row r="9710" spans="75:77" ht="12.75">
      <c r="BW9710"/>
      <c r="BX9710"/>
      <c r="BY9710"/>
    </row>
    <row r="9711" spans="75:77" ht="12.75">
      <c r="BW9711"/>
      <c r="BX9711"/>
      <c r="BY9711"/>
    </row>
    <row r="9712" spans="75:77" ht="12.75">
      <c r="BW9712"/>
      <c r="BX9712"/>
      <c r="BY9712"/>
    </row>
    <row r="9713" spans="75:77" ht="12.75">
      <c r="BW9713"/>
      <c r="BX9713"/>
      <c r="BY9713"/>
    </row>
    <row r="9714" spans="75:77" ht="12.75">
      <c r="BW9714"/>
      <c r="BX9714"/>
      <c r="BY9714"/>
    </row>
    <row r="9715" spans="75:77" ht="12.75">
      <c r="BW9715"/>
      <c r="BX9715"/>
      <c r="BY9715"/>
    </row>
    <row r="9716" spans="75:77" ht="12.75">
      <c r="BW9716"/>
      <c r="BX9716"/>
      <c r="BY9716"/>
    </row>
    <row r="9717" spans="75:77" ht="12.75">
      <c r="BW9717"/>
      <c r="BX9717"/>
      <c r="BY9717"/>
    </row>
    <row r="9718" spans="75:77" ht="12.75">
      <c r="BW9718"/>
      <c r="BX9718"/>
      <c r="BY9718"/>
    </row>
    <row r="9719" spans="75:77" ht="12.75">
      <c r="BW9719"/>
      <c r="BX9719"/>
      <c r="BY9719"/>
    </row>
    <row r="9720" spans="75:77" ht="12.75">
      <c r="BW9720"/>
      <c r="BX9720"/>
      <c r="BY9720"/>
    </row>
    <row r="9721" spans="75:77" ht="12.75">
      <c r="BW9721"/>
      <c r="BX9721"/>
      <c r="BY9721"/>
    </row>
    <row r="9722" spans="75:77" ht="12.75">
      <c r="BW9722"/>
      <c r="BX9722"/>
      <c r="BY9722"/>
    </row>
    <row r="9723" spans="75:77" ht="12.75">
      <c r="BW9723"/>
      <c r="BX9723"/>
      <c r="BY9723"/>
    </row>
    <row r="9724" spans="75:77" ht="12.75">
      <c r="BW9724"/>
      <c r="BX9724"/>
      <c r="BY9724"/>
    </row>
    <row r="9725" spans="75:77" ht="12.75">
      <c r="BW9725"/>
      <c r="BX9725"/>
      <c r="BY9725"/>
    </row>
    <row r="9726" spans="75:77" ht="12.75">
      <c r="BW9726"/>
      <c r="BX9726"/>
      <c r="BY9726"/>
    </row>
    <row r="9727" spans="75:77" ht="12.75">
      <c r="BW9727"/>
      <c r="BX9727"/>
      <c r="BY9727"/>
    </row>
    <row r="9728" spans="75:77" ht="12.75">
      <c r="BW9728"/>
      <c r="BX9728"/>
      <c r="BY9728"/>
    </row>
    <row r="9729" spans="75:77" ht="12.75">
      <c r="BW9729"/>
      <c r="BX9729"/>
      <c r="BY9729"/>
    </row>
    <row r="9730" spans="75:77" ht="12.75">
      <c r="BW9730"/>
      <c r="BX9730"/>
      <c r="BY9730"/>
    </row>
    <row r="9731" spans="75:77" ht="12.75">
      <c r="BW9731"/>
      <c r="BX9731"/>
      <c r="BY9731"/>
    </row>
    <row r="9732" spans="75:77" ht="12.75">
      <c r="BW9732"/>
      <c r="BX9732"/>
      <c r="BY9732"/>
    </row>
    <row r="9733" spans="75:77" ht="12.75">
      <c r="BW9733"/>
      <c r="BX9733"/>
      <c r="BY9733"/>
    </row>
    <row r="9734" spans="75:77" ht="12.75">
      <c r="BW9734"/>
      <c r="BX9734"/>
      <c r="BY9734"/>
    </row>
    <row r="9735" spans="75:77" ht="12.75">
      <c r="BW9735"/>
      <c r="BX9735"/>
      <c r="BY9735"/>
    </row>
    <row r="9736" spans="75:77" ht="12.75">
      <c r="BW9736"/>
      <c r="BX9736"/>
      <c r="BY9736"/>
    </row>
    <row r="9737" spans="75:77" ht="12.75">
      <c r="BW9737"/>
      <c r="BX9737"/>
      <c r="BY9737"/>
    </row>
    <row r="9738" spans="75:77" ht="12.75">
      <c r="BW9738"/>
      <c r="BX9738"/>
      <c r="BY9738"/>
    </row>
    <row r="9739" spans="75:77" ht="12.75">
      <c r="BW9739"/>
      <c r="BX9739"/>
      <c r="BY9739"/>
    </row>
    <row r="9740" spans="75:77" ht="12.75">
      <c r="BW9740"/>
      <c r="BX9740"/>
      <c r="BY9740"/>
    </row>
    <row r="9741" spans="75:77" ht="12.75">
      <c r="BW9741"/>
      <c r="BX9741"/>
      <c r="BY9741"/>
    </row>
    <row r="9742" spans="75:77" ht="12.75">
      <c r="BW9742"/>
      <c r="BX9742"/>
      <c r="BY9742"/>
    </row>
    <row r="9743" spans="75:77" ht="12.75">
      <c r="BW9743"/>
      <c r="BX9743"/>
      <c r="BY9743"/>
    </row>
    <row r="9744" spans="75:77" ht="12.75">
      <c r="BW9744"/>
      <c r="BX9744"/>
      <c r="BY9744"/>
    </row>
    <row r="9745" spans="75:77" ht="12.75">
      <c r="BW9745"/>
      <c r="BX9745"/>
      <c r="BY9745"/>
    </row>
    <row r="9746" spans="75:77" ht="12.75">
      <c r="BW9746"/>
      <c r="BX9746"/>
      <c r="BY9746"/>
    </row>
    <row r="9747" spans="75:77" ht="12.75">
      <c r="BW9747"/>
      <c r="BX9747"/>
      <c r="BY9747"/>
    </row>
    <row r="9748" spans="75:77" ht="12.75">
      <c r="BW9748"/>
      <c r="BX9748"/>
      <c r="BY9748"/>
    </row>
    <row r="9749" spans="75:77" ht="12.75">
      <c r="BW9749"/>
      <c r="BX9749"/>
      <c r="BY9749"/>
    </row>
    <row r="9750" spans="75:77" ht="12.75">
      <c r="BW9750"/>
      <c r="BX9750"/>
      <c r="BY9750"/>
    </row>
    <row r="9751" spans="75:77" ht="12.75">
      <c r="BW9751"/>
      <c r="BX9751"/>
      <c r="BY9751"/>
    </row>
    <row r="9752" spans="75:77" ht="12.75">
      <c r="BW9752"/>
      <c r="BX9752"/>
      <c r="BY9752"/>
    </row>
    <row r="9753" spans="75:77" ht="12.75">
      <c r="BW9753"/>
      <c r="BX9753"/>
      <c r="BY9753"/>
    </row>
    <row r="9754" spans="75:77" ht="12.75">
      <c r="BW9754"/>
      <c r="BX9754"/>
      <c r="BY9754"/>
    </row>
    <row r="9755" spans="75:77" ht="12.75">
      <c r="BW9755"/>
      <c r="BX9755"/>
      <c r="BY9755"/>
    </row>
    <row r="9756" spans="75:77" ht="12.75">
      <c r="BW9756"/>
      <c r="BX9756"/>
      <c r="BY9756"/>
    </row>
    <row r="9757" spans="75:77" ht="12.75">
      <c r="BW9757"/>
      <c r="BX9757"/>
      <c r="BY9757"/>
    </row>
    <row r="9758" spans="75:77" ht="12.75">
      <c r="BW9758"/>
      <c r="BX9758"/>
      <c r="BY9758"/>
    </row>
    <row r="9759" spans="75:77" ht="12.75">
      <c r="BW9759"/>
      <c r="BX9759"/>
      <c r="BY9759"/>
    </row>
    <row r="9760" spans="75:77" ht="12.75">
      <c r="BW9760"/>
      <c r="BX9760"/>
      <c r="BY9760"/>
    </row>
    <row r="9761" spans="75:77" ht="12.75">
      <c r="BW9761"/>
      <c r="BX9761"/>
      <c r="BY9761"/>
    </row>
    <row r="9762" spans="75:77" ht="12.75">
      <c r="BW9762"/>
      <c r="BX9762"/>
      <c r="BY9762"/>
    </row>
    <row r="9763" spans="75:77" ht="12.75">
      <c r="BW9763"/>
      <c r="BX9763"/>
      <c r="BY9763"/>
    </row>
    <row r="9764" spans="75:77" ht="12.75">
      <c r="BW9764"/>
      <c r="BX9764"/>
      <c r="BY9764"/>
    </row>
    <row r="9765" spans="75:77" ht="12.75">
      <c r="BW9765"/>
      <c r="BX9765"/>
      <c r="BY9765"/>
    </row>
    <row r="9766" spans="75:77" ht="12.75">
      <c r="BW9766"/>
      <c r="BX9766"/>
      <c r="BY9766"/>
    </row>
    <row r="9767" spans="75:77" ht="12.75">
      <c r="BW9767"/>
      <c r="BX9767"/>
      <c r="BY9767"/>
    </row>
    <row r="9768" spans="75:77" ht="12.75">
      <c r="BW9768"/>
      <c r="BX9768"/>
      <c r="BY9768"/>
    </row>
    <row r="9769" spans="75:77" ht="12.75">
      <c r="BW9769"/>
      <c r="BX9769"/>
      <c r="BY9769"/>
    </row>
    <row r="9770" spans="75:77" ht="12.75">
      <c r="BW9770"/>
      <c r="BX9770"/>
      <c r="BY9770"/>
    </row>
    <row r="9771" spans="75:77" ht="12.75">
      <c r="BW9771"/>
      <c r="BX9771"/>
      <c r="BY9771"/>
    </row>
    <row r="9772" spans="75:77" ht="12.75">
      <c r="BW9772"/>
      <c r="BX9772"/>
      <c r="BY9772"/>
    </row>
    <row r="9773" spans="75:77" ht="12.75">
      <c r="BW9773"/>
      <c r="BX9773"/>
      <c r="BY9773"/>
    </row>
    <row r="9774" spans="75:77" ht="12.75">
      <c r="BW9774"/>
      <c r="BX9774"/>
      <c r="BY9774"/>
    </row>
    <row r="9775" spans="75:77" ht="12.75">
      <c r="BW9775"/>
      <c r="BX9775"/>
      <c r="BY9775"/>
    </row>
    <row r="9776" spans="75:77" ht="12.75">
      <c r="BW9776"/>
      <c r="BX9776"/>
      <c r="BY9776"/>
    </row>
    <row r="9777" spans="75:77" ht="12.75">
      <c r="BW9777"/>
      <c r="BX9777"/>
      <c r="BY9777"/>
    </row>
    <row r="9778" spans="75:77" ht="12.75">
      <c r="BW9778"/>
      <c r="BX9778"/>
      <c r="BY9778"/>
    </row>
    <row r="9779" spans="75:77" ht="12.75">
      <c r="BW9779"/>
      <c r="BX9779"/>
      <c r="BY9779"/>
    </row>
    <row r="9780" spans="75:77" ht="12.75">
      <c r="BW9780"/>
      <c r="BX9780"/>
      <c r="BY9780"/>
    </row>
    <row r="9781" spans="75:77" ht="12.75">
      <c r="BW9781"/>
      <c r="BX9781"/>
      <c r="BY9781"/>
    </row>
    <row r="9782" spans="75:77" ht="12.75">
      <c r="BW9782"/>
      <c r="BX9782"/>
      <c r="BY9782"/>
    </row>
    <row r="9783" spans="75:77" ht="12.75">
      <c r="BW9783"/>
      <c r="BX9783"/>
      <c r="BY9783"/>
    </row>
    <row r="9784" spans="75:77" ht="12.75">
      <c r="BW9784"/>
      <c r="BX9784"/>
      <c r="BY9784"/>
    </row>
    <row r="9785" spans="75:77" ht="12.75">
      <c r="BW9785"/>
      <c r="BX9785"/>
      <c r="BY9785"/>
    </row>
    <row r="9786" spans="75:77" ht="12.75">
      <c r="BW9786"/>
      <c r="BX9786"/>
      <c r="BY9786"/>
    </row>
    <row r="9787" spans="75:77" ht="12.75">
      <c r="BW9787"/>
      <c r="BX9787"/>
      <c r="BY9787"/>
    </row>
    <row r="9788" spans="75:77" ht="12.75">
      <c r="BW9788"/>
      <c r="BX9788"/>
      <c r="BY9788"/>
    </row>
    <row r="9789" spans="75:77" ht="12.75">
      <c r="BW9789"/>
      <c r="BX9789"/>
      <c r="BY9789"/>
    </row>
    <row r="9790" spans="75:77" ht="12.75">
      <c r="BW9790"/>
      <c r="BX9790"/>
      <c r="BY9790"/>
    </row>
    <row r="9791" spans="75:77" ht="12.75">
      <c r="BW9791"/>
      <c r="BX9791"/>
      <c r="BY9791"/>
    </row>
    <row r="9792" spans="75:77" ht="12.75">
      <c r="BW9792"/>
      <c r="BX9792"/>
      <c r="BY9792"/>
    </row>
    <row r="9793" spans="75:77" ht="12.75">
      <c r="BW9793"/>
      <c r="BX9793"/>
      <c r="BY9793"/>
    </row>
    <row r="9794" spans="75:77" ht="12.75">
      <c r="BW9794"/>
      <c r="BX9794"/>
      <c r="BY9794"/>
    </row>
    <row r="9795" spans="75:77" ht="12.75">
      <c r="BW9795"/>
      <c r="BX9795"/>
      <c r="BY9795"/>
    </row>
    <row r="9796" spans="75:77" ht="12.75">
      <c r="BW9796"/>
      <c r="BX9796"/>
      <c r="BY9796"/>
    </row>
    <row r="9797" spans="75:77" ht="12.75">
      <c r="BW9797"/>
      <c r="BX9797"/>
      <c r="BY9797"/>
    </row>
    <row r="9798" spans="75:77" ht="12.75">
      <c r="BW9798"/>
      <c r="BX9798"/>
      <c r="BY9798"/>
    </row>
    <row r="9799" spans="75:77" ht="12.75">
      <c r="BW9799"/>
      <c r="BX9799"/>
      <c r="BY9799"/>
    </row>
    <row r="9800" spans="75:77" ht="12.75">
      <c r="BW9800"/>
      <c r="BX9800"/>
      <c r="BY9800"/>
    </row>
    <row r="9801" spans="75:77" ht="12.75">
      <c r="BW9801"/>
      <c r="BX9801"/>
      <c r="BY9801"/>
    </row>
    <row r="9802" spans="75:77" ht="12.75">
      <c r="BW9802"/>
      <c r="BX9802"/>
      <c r="BY9802"/>
    </row>
    <row r="9803" spans="75:77" ht="12.75">
      <c r="BW9803"/>
      <c r="BX9803"/>
      <c r="BY9803"/>
    </row>
    <row r="9804" spans="75:77" ht="12.75">
      <c r="BW9804"/>
      <c r="BX9804"/>
      <c r="BY9804"/>
    </row>
    <row r="9805" spans="75:77" ht="12.75">
      <c r="BW9805"/>
      <c r="BX9805"/>
      <c r="BY9805"/>
    </row>
    <row r="9806" spans="75:77" ht="12.75">
      <c r="BW9806"/>
      <c r="BX9806"/>
      <c r="BY9806"/>
    </row>
    <row r="9807" spans="75:77" ht="12.75">
      <c r="BW9807"/>
      <c r="BX9807"/>
      <c r="BY9807"/>
    </row>
    <row r="9808" spans="75:77" ht="12.75">
      <c r="BW9808"/>
      <c r="BX9808"/>
      <c r="BY9808"/>
    </row>
    <row r="9809" spans="75:77" ht="12.75">
      <c r="BW9809"/>
      <c r="BX9809"/>
      <c r="BY9809"/>
    </row>
    <row r="9810" spans="75:77" ht="12.75">
      <c r="BW9810"/>
      <c r="BX9810"/>
      <c r="BY9810"/>
    </row>
    <row r="9811" spans="75:77" ht="12.75">
      <c r="BW9811"/>
      <c r="BX9811"/>
      <c r="BY9811"/>
    </row>
    <row r="9812" spans="75:77" ht="12.75">
      <c r="BW9812"/>
      <c r="BX9812"/>
      <c r="BY9812"/>
    </row>
    <row r="9813" spans="75:77" ht="12.75">
      <c r="BW9813"/>
      <c r="BX9813"/>
      <c r="BY9813"/>
    </row>
    <row r="9814" spans="75:77" ht="12.75">
      <c r="BW9814"/>
      <c r="BX9814"/>
      <c r="BY9814"/>
    </row>
    <row r="9815" spans="75:77" ht="12.75">
      <c r="BW9815"/>
      <c r="BX9815"/>
      <c r="BY9815"/>
    </row>
    <row r="9816" spans="75:77" ht="12.75">
      <c r="BW9816"/>
      <c r="BX9816"/>
      <c r="BY9816"/>
    </row>
    <row r="9817" spans="75:77" ht="12.75">
      <c r="BW9817"/>
      <c r="BX9817"/>
      <c r="BY9817"/>
    </row>
    <row r="9818" spans="75:77" ht="12.75">
      <c r="BW9818"/>
      <c r="BX9818"/>
      <c r="BY9818"/>
    </row>
    <row r="9819" spans="75:77" ht="12.75">
      <c r="BW9819"/>
      <c r="BX9819"/>
      <c r="BY9819"/>
    </row>
    <row r="9820" spans="75:77" ht="12.75">
      <c r="BW9820"/>
      <c r="BX9820"/>
      <c r="BY9820"/>
    </row>
    <row r="9821" spans="75:77" ht="12.75">
      <c r="BW9821"/>
      <c r="BX9821"/>
      <c r="BY9821"/>
    </row>
    <row r="9822" spans="75:77" ht="12.75">
      <c r="BW9822"/>
      <c r="BX9822"/>
      <c r="BY9822"/>
    </row>
    <row r="9823" spans="75:77" ht="12.75">
      <c r="BW9823"/>
      <c r="BX9823"/>
      <c r="BY9823"/>
    </row>
    <row r="9824" spans="75:77" ht="12.75">
      <c r="BW9824"/>
      <c r="BX9824"/>
      <c r="BY9824"/>
    </row>
    <row r="9825" spans="75:77" ht="12.75">
      <c r="BW9825"/>
      <c r="BX9825"/>
      <c r="BY9825"/>
    </row>
    <row r="9826" spans="75:77" ht="12.75">
      <c r="BW9826"/>
      <c r="BX9826"/>
      <c r="BY9826"/>
    </row>
    <row r="9827" spans="75:77" ht="12.75">
      <c r="BW9827"/>
      <c r="BX9827"/>
      <c r="BY9827"/>
    </row>
    <row r="9828" spans="75:77" ht="12.75">
      <c r="BW9828"/>
      <c r="BX9828"/>
      <c r="BY9828"/>
    </row>
    <row r="9829" spans="75:77" ht="12.75">
      <c r="BW9829"/>
      <c r="BX9829"/>
      <c r="BY9829"/>
    </row>
    <row r="9830" spans="75:77" ht="12.75">
      <c r="BW9830"/>
      <c r="BX9830"/>
      <c r="BY9830"/>
    </row>
    <row r="9831" spans="75:77" ht="12.75">
      <c r="BW9831"/>
      <c r="BX9831"/>
      <c r="BY9831"/>
    </row>
    <row r="9832" spans="75:77" ht="12.75">
      <c r="BW9832"/>
      <c r="BX9832"/>
      <c r="BY9832"/>
    </row>
    <row r="9833" spans="75:77" ht="12.75">
      <c r="BW9833"/>
      <c r="BX9833"/>
      <c r="BY9833"/>
    </row>
    <row r="9834" spans="75:77" ht="12.75">
      <c r="BW9834"/>
      <c r="BX9834"/>
      <c r="BY9834"/>
    </row>
    <row r="9835" spans="75:77" ht="12.75">
      <c r="BW9835"/>
      <c r="BX9835"/>
      <c r="BY9835"/>
    </row>
    <row r="9836" spans="75:77" ht="12.75">
      <c r="BW9836"/>
      <c r="BX9836"/>
      <c r="BY9836"/>
    </row>
    <row r="9837" spans="75:77" ht="12.75">
      <c r="BW9837"/>
      <c r="BX9837"/>
      <c r="BY9837"/>
    </row>
    <row r="9838" spans="75:77" ht="12.75">
      <c r="BW9838"/>
      <c r="BX9838"/>
      <c r="BY9838"/>
    </row>
    <row r="9839" spans="75:77" ht="12.75">
      <c r="BW9839"/>
      <c r="BX9839"/>
      <c r="BY9839"/>
    </row>
    <row r="9840" spans="75:77" ht="12.75">
      <c r="BW9840"/>
      <c r="BX9840"/>
      <c r="BY9840"/>
    </row>
    <row r="9841" spans="75:77" ht="12.75">
      <c r="BW9841"/>
      <c r="BX9841"/>
      <c r="BY9841"/>
    </row>
    <row r="9842" spans="75:77" ht="12.75">
      <c r="BW9842"/>
      <c r="BX9842"/>
      <c r="BY9842"/>
    </row>
    <row r="9843" spans="75:77" ht="12.75">
      <c r="BW9843"/>
      <c r="BX9843"/>
      <c r="BY9843"/>
    </row>
    <row r="9844" spans="75:77" ht="12.75">
      <c r="BW9844"/>
      <c r="BX9844"/>
      <c r="BY9844"/>
    </row>
    <row r="9845" spans="75:77" ht="12.75">
      <c r="BW9845"/>
      <c r="BX9845"/>
      <c r="BY9845"/>
    </row>
    <row r="9846" spans="75:77" ht="12.75">
      <c r="BW9846"/>
      <c r="BX9846"/>
      <c r="BY9846"/>
    </row>
    <row r="9847" spans="75:77" ht="12.75">
      <c r="BW9847"/>
      <c r="BX9847"/>
      <c r="BY9847"/>
    </row>
    <row r="9848" spans="75:77" ht="12.75">
      <c r="BW9848"/>
      <c r="BX9848"/>
      <c r="BY9848"/>
    </row>
    <row r="9849" spans="75:77" ht="12.75">
      <c r="BW9849"/>
      <c r="BX9849"/>
      <c r="BY9849"/>
    </row>
    <row r="9850" spans="75:77" ht="12.75">
      <c r="BW9850"/>
      <c r="BX9850"/>
      <c r="BY9850"/>
    </row>
    <row r="9851" spans="75:77" ht="12.75">
      <c r="BW9851"/>
      <c r="BX9851"/>
      <c r="BY9851"/>
    </row>
    <row r="9852" spans="75:77" ht="12.75">
      <c r="BW9852"/>
      <c r="BX9852"/>
      <c r="BY9852"/>
    </row>
    <row r="9853" spans="75:77" ht="12.75">
      <c r="BW9853"/>
      <c r="BX9853"/>
      <c r="BY9853"/>
    </row>
    <row r="9854" spans="75:77" ht="12.75">
      <c r="BW9854"/>
      <c r="BX9854"/>
      <c r="BY9854"/>
    </row>
    <row r="9855" spans="75:77" ht="12.75">
      <c r="BW9855"/>
      <c r="BX9855"/>
      <c r="BY9855"/>
    </row>
    <row r="9856" spans="75:77" ht="12.75">
      <c r="BW9856"/>
      <c r="BX9856"/>
      <c r="BY9856"/>
    </row>
    <row r="9857" spans="75:77" ht="12.75">
      <c r="BW9857"/>
      <c r="BX9857"/>
      <c r="BY9857"/>
    </row>
    <row r="9858" spans="75:77" ht="12.75">
      <c r="BW9858"/>
      <c r="BX9858"/>
      <c r="BY9858"/>
    </row>
    <row r="9859" spans="75:77" ht="12.75">
      <c r="BW9859"/>
      <c r="BX9859"/>
      <c r="BY9859"/>
    </row>
    <row r="9860" spans="75:77" ht="12.75">
      <c r="BW9860"/>
      <c r="BX9860"/>
      <c r="BY9860"/>
    </row>
    <row r="9861" spans="75:77" ht="12.75">
      <c r="BW9861"/>
      <c r="BX9861"/>
      <c r="BY9861"/>
    </row>
    <row r="9862" spans="75:77" ht="12.75">
      <c r="BW9862"/>
      <c r="BX9862"/>
      <c r="BY9862"/>
    </row>
    <row r="9863" spans="75:77" ht="12.75">
      <c r="BW9863"/>
      <c r="BX9863"/>
      <c r="BY9863"/>
    </row>
    <row r="9864" spans="75:77" ht="12.75">
      <c r="BW9864"/>
      <c r="BX9864"/>
      <c r="BY9864"/>
    </row>
    <row r="9865" spans="75:77" ht="12.75">
      <c r="BW9865"/>
      <c r="BX9865"/>
      <c r="BY9865"/>
    </row>
    <row r="9866" spans="75:77" ht="12.75">
      <c r="BW9866"/>
      <c r="BX9866"/>
      <c r="BY9866"/>
    </row>
    <row r="9867" spans="75:77" ht="12.75">
      <c r="BW9867"/>
      <c r="BX9867"/>
      <c r="BY9867"/>
    </row>
    <row r="9868" spans="75:77" ht="12.75">
      <c r="BW9868"/>
      <c r="BX9868"/>
      <c r="BY9868"/>
    </row>
    <row r="9869" spans="75:77" ht="12.75">
      <c r="BW9869"/>
      <c r="BX9869"/>
      <c r="BY9869"/>
    </row>
    <row r="9870" spans="75:77" ht="12.75">
      <c r="BW9870"/>
      <c r="BX9870"/>
      <c r="BY9870"/>
    </row>
    <row r="9871" spans="75:77" ht="12.75">
      <c r="BW9871"/>
      <c r="BX9871"/>
      <c r="BY9871"/>
    </row>
    <row r="9872" spans="75:77" ht="12.75">
      <c r="BW9872"/>
      <c r="BX9872"/>
      <c r="BY9872"/>
    </row>
    <row r="9873" spans="75:77" ht="12.75">
      <c r="BW9873"/>
      <c r="BX9873"/>
      <c r="BY9873"/>
    </row>
    <row r="9874" spans="75:77" ht="12.75">
      <c r="BW9874"/>
      <c r="BX9874"/>
      <c r="BY9874"/>
    </row>
    <row r="9875" spans="75:77" ht="12.75">
      <c r="BW9875"/>
      <c r="BX9875"/>
      <c r="BY9875"/>
    </row>
    <row r="9876" spans="75:77" ht="12.75">
      <c r="BW9876"/>
      <c r="BX9876"/>
      <c r="BY9876"/>
    </row>
    <row r="9877" spans="75:77" ht="12.75">
      <c r="BW9877"/>
      <c r="BX9877"/>
      <c r="BY9877"/>
    </row>
    <row r="9878" spans="75:77" ht="12.75">
      <c r="BW9878"/>
      <c r="BX9878"/>
      <c r="BY9878"/>
    </row>
    <row r="9879" spans="75:77" ht="12.75">
      <c r="BW9879"/>
      <c r="BX9879"/>
      <c r="BY9879"/>
    </row>
    <row r="9880" spans="75:77" ht="12.75">
      <c r="BW9880"/>
      <c r="BX9880"/>
      <c r="BY9880"/>
    </row>
    <row r="9881" spans="75:77" ht="12.75">
      <c r="BW9881"/>
      <c r="BX9881"/>
      <c r="BY9881"/>
    </row>
    <row r="9882" spans="75:77" ht="12.75">
      <c r="BW9882"/>
      <c r="BX9882"/>
      <c r="BY9882"/>
    </row>
    <row r="9883" spans="75:77" ht="12.75">
      <c r="BW9883"/>
      <c r="BX9883"/>
      <c r="BY9883"/>
    </row>
    <row r="9884" spans="75:77" ht="12.75">
      <c r="BW9884"/>
      <c r="BX9884"/>
      <c r="BY9884"/>
    </row>
    <row r="9885" spans="75:77" ht="12.75">
      <c r="BW9885"/>
      <c r="BX9885"/>
      <c r="BY9885"/>
    </row>
    <row r="9886" spans="75:77" ht="12.75">
      <c r="BW9886"/>
      <c r="BX9886"/>
      <c r="BY9886"/>
    </row>
    <row r="9887" spans="75:77" ht="12.75">
      <c r="BW9887"/>
      <c r="BX9887"/>
      <c r="BY9887"/>
    </row>
    <row r="9888" spans="75:77" ht="12.75">
      <c r="BW9888"/>
      <c r="BX9888"/>
      <c r="BY9888"/>
    </row>
    <row r="9889" spans="75:77" ht="12.75">
      <c r="BW9889"/>
      <c r="BX9889"/>
      <c r="BY9889"/>
    </row>
    <row r="9890" spans="75:77" ht="12.75">
      <c r="BW9890"/>
      <c r="BX9890"/>
      <c r="BY9890"/>
    </row>
    <row r="9891" spans="75:77" ht="12.75">
      <c r="BW9891"/>
      <c r="BX9891"/>
      <c r="BY9891"/>
    </row>
    <row r="9892" spans="75:77" ht="12.75">
      <c r="BW9892"/>
      <c r="BX9892"/>
      <c r="BY9892"/>
    </row>
    <row r="9893" spans="75:77" ht="12.75">
      <c r="BW9893"/>
      <c r="BX9893"/>
      <c r="BY9893"/>
    </row>
    <row r="9894" spans="75:77" ht="12.75">
      <c r="BW9894"/>
      <c r="BX9894"/>
      <c r="BY9894"/>
    </row>
    <row r="9895" spans="75:77" ht="12.75">
      <c r="BW9895"/>
      <c r="BX9895"/>
      <c r="BY9895"/>
    </row>
    <row r="9896" spans="75:77" ht="12.75">
      <c r="BW9896"/>
      <c r="BX9896"/>
      <c r="BY9896"/>
    </row>
    <row r="9897" spans="75:77" ht="12.75">
      <c r="BW9897"/>
      <c r="BX9897"/>
      <c r="BY9897"/>
    </row>
    <row r="9898" spans="75:77" ht="12.75">
      <c r="BW9898"/>
      <c r="BX9898"/>
      <c r="BY9898"/>
    </row>
    <row r="9899" spans="75:77" ht="12.75">
      <c r="BW9899"/>
      <c r="BX9899"/>
      <c r="BY9899"/>
    </row>
    <row r="9900" spans="75:77" ht="12.75">
      <c r="BW9900"/>
      <c r="BX9900"/>
      <c r="BY9900"/>
    </row>
    <row r="9901" spans="75:77" ht="12.75">
      <c r="BW9901"/>
      <c r="BX9901"/>
      <c r="BY9901"/>
    </row>
    <row r="9902" spans="75:77" ht="12.75">
      <c r="BW9902"/>
      <c r="BX9902"/>
      <c r="BY9902"/>
    </row>
    <row r="9903" spans="75:77" ht="12.75">
      <c r="BW9903"/>
      <c r="BX9903"/>
      <c r="BY9903"/>
    </row>
    <row r="9904" spans="75:77" ht="12.75">
      <c r="BW9904"/>
      <c r="BX9904"/>
      <c r="BY9904"/>
    </row>
    <row r="9905" spans="75:77" ht="12.75">
      <c r="BW9905"/>
      <c r="BX9905"/>
      <c r="BY9905"/>
    </row>
    <row r="9906" spans="75:77" ht="12.75">
      <c r="BW9906"/>
      <c r="BX9906"/>
      <c r="BY9906"/>
    </row>
    <row r="9907" spans="75:77" ht="12.75">
      <c r="BW9907"/>
      <c r="BX9907"/>
      <c r="BY9907"/>
    </row>
    <row r="9908" spans="75:77" ht="12.75">
      <c r="BW9908"/>
      <c r="BX9908"/>
      <c r="BY9908"/>
    </row>
    <row r="9909" spans="75:77" ht="12.75">
      <c r="BW9909"/>
      <c r="BX9909"/>
      <c r="BY9909"/>
    </row>
    <row r="9910" spans="75:77" ht="12.75">
      <c r="BW9910"/>
      <c r="BX9910"/>
      <c r="BY9910"/>
    </row>
    <row r="9911" spans="75:77" ht="12.75">
      <c r="BW9911"/>
      <c r="BX9911"/>
      <c r="BY9911"/>
    </row>
    <row r="9912" spans="75:77" ht="12.75">
      <c r="BW9912"/>
      <c r="BX9912"/>
      <c r="BY9912"/>
    </row>
    <row r="9913" spans="75:77" ht="12.75">
      <c r="BW9913"/>
      <c r="BX9913"/>
      <c r="BY9913"/>
    </row>
    <row r="9914" spans="75:77" ht="12.75">
      <c r="BW9914"/>
      <c r="BX9914"/>
      <c r="BY9914"/>
    </row>
    <row r="9915" spans="75:77" ht="12.75">
      <c r="BW9915"/>
      <c r="BX9915"/>
      <c r="BY9915"/>
    </row>
    <row r="9916" spans="75:77" ht="12.75">
      <c r="BW9916"/>
      <c r="BX9916"/>
      <c r="BY9916"/>
    </row>
    <row r="9917" spans="75:77" ht="12.75">
      <c r="BW9917"/>
      <c r="BX9917"/>
      <c r="BY9917"/>
    </row>
    <row r="9918" spans="75:77" ht="12.75">
      <c r="BW9918"/>
      <c r="BX9918"/>
      <c r="BY9918"/>
    </row>
    <row r="9919" spans="75:77" ht="12.75">
      <c r="BW9919"/>
      <c r="BX9919"/>
      <c r="BY9919"/>
    </row>
    <row r="9920" spans="75:77" ht="12.75">
      <c r="BW9920"/>
      <c r="BX9920"/>
      <c r="BY9920"/>
    </row>
    <row r="9921" spans="75:77" ht="12.75">
      <c r="BW9921"/>
      <c r="BX9921"/>
      <c r="BY9921"/>
    </row>
    <row r="9922" spans="75:77" ht="12.75">
      <c r="BW9922"/>
      <c r="BX9922"/>
      <c r="BY9922"/>
    </row>
    <row r="9923" spans="75:77" ht="12.75">
      <c r="BW9923"/>
      <c r="BX9923"/>
      <c r="BY9923"/>
    </row>
    <row r="9924" spans="75:77" ht="12.75">
      <c r="BW9924"/>
      <c r="BX9924"/>
      <c r="BY9924"/>
    </row>
    <row r="9925" spans="75:77" ht="12.75">
      <c r="BW9925"/>
      <c r="BX9925"/>
      <c r="BY9925"/>
    </row>
    <row r="9926" spans="75:77" ht="12.75">
      <c r="BW9926"/>
      <c r="BX9926"/>
      <c r="BY9926"/>
    </row>
    <row r="9927" spans="75:77" ht="12.75">
      <c r="BW9927"/>
      <c r="BX9927"/>
      <c r="BY9927"/>
    </row>
    <row r="9928" spans="75:77" ht="12.75">
      <c r="BW9928"/>
      <c r="BX9928"/>
      <c r="BY9928"/>
    </row>
    <row r="9929" spans="75:77" ht="12.75">
      <c r="BW9929"/>
      <c r="BX9929"/>
      <c r="BY9929"/>
    </row>
    <row r="9930" spans="75:77" ht="12.75">
      <c r="BW9930"/>
      <c r="BX9930"/>
      <c r="BY9930"/>
    </row>
    <row r="9931" spans="75:77" ht="12.75">
      <c r="BW9931"/>
      <c r="BX9931"/>
      <c r="BY9931"/>
    </row>
    <row r="9932" spans="75:77" ht="12.75">
      <c r="BW9932"/>
      <c r="BX9932"/>
      <c r="BY9932"/>
    </row>
    <row r="9933" spans="75:77" ht="12.75">
      <c r="BW9933"/>
      <c r="BX9933"/>
      <c r="BY9933"/>
    </row>
    <row r="9934" spans="75:77" ht="12.75">
      <c r="BW9934"/>
      <c r="BX9934"/>
      <c r="BY9934"/>
    </row>
    <row r="9935" spans="75:77" ht="12.75">
      <c r="BW9935"/>
      <c r="BX9935"/>
      <c r="BY9935"/>
    </row>
    <row r="9936" spans="75:77" ht="12.75">
      <c r="BW9936"/>
      <c r="BX9936"/>
      <c r="BY9936"/>
    </row>
    <row r="9937" spans="75:77" ht="12.75">
      <c r="BW9937"/>
      <c r="BX9937"/>
      <c r="BY9937"/>
    </row>
    <row r="9938" spans="75:77" ht="12.75">
      <c r="BW9938"/>
      <c r="BX9938"/>
      <c r="BY9938"/>
    </row>
    <row r="9939" spans="75:77" ht="12.75">
      <c r="BW9939"/>
      <c r="BX9939"/>
      <c r="BY9939"/>
    </row>
    <row r="9940" spans="75:77" ht="12.75">
      <c r="BW9940"/>
      <c r="BX9940"/>
      <c r="BY9940"/>
    </row>
    <row r="9941" spans="75:77" ht="12.75">
      <c r="BW9941"/>
      <c r="BX9941"/>
      <c r="BY9941"/>
    </row>
    <row r="9942" spans="75:77" ht="12.75">
      <c r="BW9942"/>
      <c r="BX9942"/>
      <c r="BY9942"/>
    </row>
    <row r="9943" spans="75:77" ht="12.75">
      <c r="BW9943"/>
      <c r="BX9943"/>
      <c r="BY9943"/>
    </row>
    <row r="9944" spans="75:77" ht="12.75">
      <c r="BW9944"/>
      <c r="BX9944"/>
      <c r="BY9944"/>
    </row>
    <row r="9945" spans="75:77" ht="12.75">
      <c r="BW9945"/>
      <c r="BX9945"/>
      <c r="BY9945"/>
    </row>
    <row r="9946" spans="75:77" ht="12.75">
      <c r="BW9946"/>
      <c r="BX9946"/>
      <c r="BY9946"/>
    </row>
    <row r="9947" spans="75:77" ht="12.75">
      <c r="BW9947"/>
      <c r="BX9947"/>
      <c r="BY9947"/>
    </row>
    <row r="9948" spans="75:77" ht="12.75">
      <c r="BW9948"/>
      <c r="BX9948"/>
      <c r="BY9948"/>
    </row>
    <row r="9949" spans="75:77" ht="12.75">
      <c r="BW9949"/>
      <c r="BX9949"/>
      <c r="BY9949"/>
    </row>
    <row r="9950" spans="75:77" ht="12.75">
      <c r="BW9950"/>
      <c r="BX9950"/>
      <c r="BY9950"/>
    </row>
    <row r="9951" spans="75:77" ht="12.75">
      <c r="BW9951"/>
      <c r="BX9951"/>
      <c r="BY9951"/>
    </row>
    <row r="9952" spans="75:77" ht="12.75">
      <c r="BW9952"/>
      <c r="BX9952"/>
      <c r="BY9952"/>
    </row>
    <row r="9953" spans="75:77" ht="12.75">
      <c r="BW9953"/>
      <c r="BX9953"/>
      <c r="BY9953"/>
    </row>
    <row r="9954" spans="75:77" ht="12.75">
      <c r="BW9954"/>
      <c r="BX9954"/>
      <c r="BY9954"/>
    </row>
    <row r="9955" spans="75:77" ht="12.75">
      <c r="BW9955"/>
      <c r="BX9955"/>
      <c r="BY9955"/>
    </row>
    <row r="9956" spans="75:77" ht="12.75">
      <c r="BW9956"/>
      <c r="BX9956"/>
      <c r="BY9956"/>
    </row>
    <row r="9957" spans="75:77" ht="12.75">
      <c r="BW9957"/>
      <c r="BX9957"/>
      <c r="BY9957"/>
    </row>
    <row r="9958" spans="75:77" ht="12.75">
      <c r="BW9958"/>
      <c r="BX9958"/>
      <c r="BY9958"/>
    </row>
    <row r="9959" spans="75:77" ht="12.75">
      <c r="BW9959"/>
      <c r="BX9959"/>
      <c r="BY9959"/>
    </row>
    <row r="9960" spans="75:77" ht="12.75">
      <c r="BW9960"/>
      <c r="BX9960"/>
      <c r="BY9960"/>
    </row>
    <row r="9961" spans="75:77" ht="12.75">
      <c r="BW9961"/>
      <c r="BX9961"/>
      <c r="BY9961"/>
    </row>
    <row r="9962" spans="75:77" ht="12.75">
      <c r="BW9962"/>
      <c r="BX9962"/>
      <c r="BY9962"/>
    </row>
    <row r="9963" spans="75:77" ht="12.75">
      <c r="BW9963"/>
      <c r="BX9963"/>
      <c r="BY9963"/>
    </row>
    <row r="9964" spans="75:77" ht="12.75">
      <c r="BW9964"/>
      <c r="BX9964"/>
      <c r="BY9964"/>
    </row>
    <row r="9965" spans="75:77" ht="12.75">
      <c r="BW9965"/>
      <c r="BX9965"/>
      <c r="BY9965"/>
    </row>
    <row r="9966" spans="75:77" ht="12.75">
      <c r="BW9966"/>
      <c r="BX9966"/>
      <c r="BY9966"/>
    </row>
    <row r="9967" spans="75:77" ht="12.75">
      <c r="BW9967"/>
      <c r="BX9967"/>
      <c r="BY9967"/>
    </row>
    <row r="9968" spans="75:77" ht="12.75">
      <c r="BW9968"/>
      <c r="BX9968"/>
      <c r="BY9968"/>
    </row>
    <row r="9969" spans="75:77" ht="12.75">
      <c r="BW9969"/>
      <c r="BX9969"/>
      <c r="BY9969"/>
    </row>
    <row r="9970" spans="75:77" ht="12.75">
      <c r="BW9970"/>
      <c r="BX9970"/>
      <c r="BY9970"/>
    </row>
    <row r="9971" spans="75:77" ht="12.75">
      <c r="BW9971"/>
      <c r="BX9971"/>
      <c r="BY9971"/>
    </row>
    <row r="9972" spans="75:77" ht="12.75">
      <c r="BW9972"/>
      <c r="BX9972"/>
      <c r="BY9972"/>
    </row>
    <row r="9973" spans="75:77" ht="12.75">
      <c r="BW9973"/>
      <c r="BX9973"/>
      <c r="BY9973"/>
    </row>
    <row r="9974" spans="75:77" ht="12.75">
      <c r="BW9974"/>
      <c r="BX9974"/>
      <c r="BY9974"/>
    </row>
    <row r="9975" spans="75:77" ht="12.75">
      <c r="BW9975"/>
      <c r="BX9975"/>
      <c r="BY9975"/>
    </row>
    <row r="9976" spans="75:77" ht="12.75">
      <c r="BW9976"/>
      <c r="BX9976"/>
      <c r="BY9976"/>
    </row>
    <row r="9977" spans="75:77" ht="12.75">
      <c r="BW9977"/>
      <c r="BX9977"/>
      <c r="BY9977"/>
    </row>
    <row r="9978" spans="75:77" ht="12.75">
      <c r="BW9978"/>
      <c r="BX9978"/>
      <c r="BY9978"/>
    </row>
    <row r="9979" spans="75:77" ht="12.75">
      <c r="BW9979"/>
      <c r="BX9979"/>
      <c r="BY9979"/>
    </row>
    <row r="9980" spans="75:77" ht="12.75">
      <c r="BW9980"/>
      <c r="BX9980"/>
      <c r="BY9980"/>
    </row>
    <row r="9981" spans="75:77" ht="12.75">
      <c r="BW9981"/>
      <c r="BX9981"/>
      <c r="BY9981"/>
    </row>
    <row r="9982" spans="75:77" ht="12.75">
      <c r="BW9982"/>
      <c r="BX9982"/>
      <c r="BY9982"/>
    </row>
    <row r="9983" spans="75:77" ht="12.75">
      <c r="BW9983"/>
      <c r="BX9983"/>
      <c r="BY9983"/>
    </row>
    <row r="9984" spans="75:77" ht="12.75">
      <c r="BW9984"/>
      <c r="BX9984"/>
      <c r="BY9984"/>
    </row>
    <row r="9985" spans="75:77" ht="12.75">
      <c r="BW9985"/>
      <c r="BX9985"/>
      <c r="BY9985"/>
    </row>
    <row r="9986" spans="75:77" ht="12.75">
      <c r="BW9986"/>
      <c r="BX9986"/>
      <c r="BY9986"/>
    </row>
    <row r="9987" spans="75:77" ht="12.75">
      <c r="BW9987"/>
      <c r="BX9987"/>
      <c r="BY9987"/>
    </row>
    <row r="9988" spans="75:77" ht="12.75">
      <c r="BW9988"/>
      <c r="BX9988"/>
      <c r="BY9988"/>
    </row>
    <row r="9989" spans="75:77" ht="12.75">
      <c r="BW9989"/>
      <c r="BX9989"/>
      <c r="BY9989"/>
    </row>
    <row r="9990" spans="75:77" ht="12.75">
      <c r="BW9990"/>
      <c r="BX9990"/>
      <c r="BY9990"/>
    </row>
    <row r="9991" spans="75:77" ht="12.75">
      <c r="BW9991"/>
      <c r="BX9991"/>
      <c r="BY9991"/>
    </row>
    <row r="9992" spans="75:77" ht="12.75">
      <c r="BW9992"/>
      <c r="BX9992"/>
      <c r="BY9992"/>
    </row>
    <row r="9993" spans="75:77" ht="12.75">
      <c r="BW9993"/>
      <c r="BX9993"/>
      <c r="BY9993"/>
    </row>
    <row r="9994" spans="75:77" ht="12.75">
      <c r="BW9994"/>
      <c r="BX9994"/>
      <c r="BY9994"/>
    </row>
    <row r="9995" spans="75:77" ht="12.75">
      <c r="BW9995"/>
      <c r="BX9995"/>
      <c r="BY9995"/>
    </row>
    <row r="9996" spans="75:77" ht="12.75">
      <c r="BW9996"/>
      <c r="BX9996"/>
      <c r="BY9996"/>
    </row>
    <row r="9997" spans="75:77" ht="12.75">
      <c r="BW9997"/>
      <c r="BX9997"/>
      <c r="BY9997"/>
    </row>
    <row r="9998" spans="75:77" ht="12.75">
      <c r="BW9998"/>
      <c r="BX9998"/>
      <c r="BY9998"/>
    </row>
    <row r="9999" spans="75:77" ht="12.75">
      <c r="BW9999"/>
      <c r="BX9999"/>
      <c r="BY9999"/>
    </row>
    <row r="10000" spans="75:77" ht="12.75">
      <c r="BW10000"/>
      <c r="BX10000"/>
      <c r="BY10000"/>
    </row>
    <row r="10001" spans="75:77" ht="12.75">
      <c r="BW10001"/>
      <c r="BX10001"/>
      <c r="BY10001"/>
    </row>
    <row r="10002" spans="75:77" ht="12.75">
      <c r="BW10002"/>
      <c r="BX10002"/>
      <c r="BY10002"/>
    </row>
    <row r="10003" spans="75:77" ht="12.75">
      <c r="BW10003"/>
      <c r="BX10003"/>
      <c r="BY10003"/>
    </row>
    <row r="10004" spans="75:77" ht="12.75">
      <c r="BW10004"/>
      <c r="BX10004"/>
      <c r="BY10004"/>
    </row>
    <row r="10005" spans="75:77" ht="12.75">
      <c r="BW10005"/>
      <c r="BX10005"/>
      <c r="BY10005"/>
    </row>
    <row r="10006" spans="75:77" ht="12.75">
      <c r="BW10006"/>
      <c r="BX10006"/>
      <c r="BY10006"/>
    </row>
    <row r="10007" spans="75:77" ht="12.75">
      <c r="BW10007"/>
      <c r="BX10007"/>
      <c r="BY10007"/>
    </row>
    <row r="10008" spans="75:77" ht="12.75">
      <c r="BW10008"/>
      <c r="BX10008"/>
      <c r="BY10008"/>
    </row>
    <row r="10009" spans="75:77" ht="12.75">
      <c r="BW10009"/>
      <c r="BX10009"/>
      <c r="BY10009"/>
    </row>
    <row r="10010" spans="75:77" ht="12.75">
      <c r="BW10010"/>
      <c r="BX10010"/>
      <c r="BY10010"/>
    </row>
    <row r="10011" spans="75:77" ht="12.75">
      <c r="BW10011"/>
      <c r="BX10011"/>
      <c r="BY10011"/>
    </row>
    <row r="10012" spans="75:77" ht="12.75">
      <c r="BW10012"/>
      <c r="BX10012"/>
      <c r="BY10012"/>
    </row>
    <row r="10013" spans="75:77" ht="12.75">
      <c r="BW10013"/>
      <c r="BX10013"/>
      <c r="BY10013"/>
    </row>
    <row r="10014" spans="75:77" ht="12.75">
      <c r="BW10014"/>
      <c r="BX10014"/>
      <c r="BY10014"/>
    </row>
    <row r="10015" spans="75:77" ht="12.75">
      <c r="BW10015"/>
      <c r="BX10015"/>
      <c r="BY10015"/>
    </row>
    <row r="10016" spans="75:77" ht="12.75">
      <c r="BW10016"/>
      <c r="BX10016"/>
      <c r="BY10016"/>
    </row>
    <row r="10017" spans="75:77" ht="12.75">
      <c r="BW10017"/>
      <c r="BX10017"/>
      <c r="BY10017"/>
    </row>
    <row r="10018" spans="75:77" ht="12.75">
      <c r="BW10018"/>
      <c r="BX10018"/>
      <c r="BY10018"/>
    </row>
    <row r="10019" spans="75:77" ht="12.75">
      <c r="BW10019"/>
      <c r="BX10019"/>
      <c r="BY10019"/>
    </row>
    <row r="10020" spans="75:77" ht="12.75">
      <c r="BW10020"/>
      <c r="BX10020"/>
      <c r="BY10020"/>
    </row>
    <row r="10021" spans="75:77" ht="12.75">
      <c r="BW10021"/>
      <c r="BX10021"/>
      <c r="BY10021"/>
    </row>
    <row r="10022" spans="75:77" ht="12.75">
      <c r="BW10022"/>
      <c r="BX10022"/>
      <c r="BY10022"/>
    </row>
    <row r="10023" spans="75:77" ht="12.75">
      <c r="BW10023"/>
      <c r="BX10023"/>
      <c r="BY10023"/>
    </row>
    <row r="10024" spans="75:77" ht="12.75">
      <c r="BW10024"/>
      <c r="BX10024"/>
      <c r="BY10024"/>
    </row>
    <row r="10025" spans="75:77" ht="12.75">
      <c r="BW10025"/>
      <c r="BX10025"/>
      <c r="BY10025"/>
    </row>
    <row r="10026" spans="75:77" ht="12.75">
      <c r="BW10026"/>
      <c r="BX10026"/>
      <c r="BY10026"/>
    </row>
    <row r="10027" spans="75:77" ht="12.75">
      <c r="BW10027"/>
      <c r="BX10027"/>
      <c r="BY10027"/>
    </row>
    <row r="10028" spans="75:77" ht="12.75">
      <c r="BW10028"/>
      <c r="BX10028"/>
      <c r="BY10028"/>
    </row>
    <row r="10029" spans="75:77" ht="12.75">
      <c r="BW10029"/>
      <c r="BX10029"/>
      <c r="BY10029"/>
    </row>
    <row r="10030" spans="75:77" ht="12.75">
      <c r="BW10030"/>
      <c r="BX10030"/>
      <c r="BY10030"/>
    </row>
    <row r="10031" spans="75:77" ht="12.75">
      <c r="BW10031"/>
      <c r="BX10031"/>
      <c r="BY10031"/>
    </row>
    <row r="10032" spans="75:77" ht="12.75">
      <c r="BW10032"/>
      <c r="BX10032"/>
      <c r="BY10032"/>
    </row>
    <row r="10033" spans="75:77" ht="12.75">
      <c r="BW10033"/>
      <c r="BX10033"/>
      <c r="BY10033"/>
    </row>
    <row r="10034" spans="75:77" ht="12.75">
      <c r="BW10034"/>
      <c r="BX10034"/>
      <c r="BY10034"/>
    </row>
    <row r="10035" spans="75:77" ht="12.75">
      <c r="BW10035"/>
      <c r="BX10035"/>
      <c r="BY10035"/>
    </row>
    <row r="10036" spans="75:77" ht="12.75">
      <c r="BW10036"/>
      <c r="BX10036"/>
      <c r="BY10036"/>
    </row>
    <row r="10037" spans="75:77" ht="12.75">
      <c r="BW10037"/>
      <c r="BX10037"/>
      <c r="BY10037"/>
    </row>
    <row r="10038" spans="75:77" ht="12.75">
      <c r="BW10038"/>
      <c r="BX10038"/>
      <c r="BY10038"/>
    </row>
    <row r="10039" spans="75:77" ht="12.75">
      <c r="BW10039"/>
      <c r="BX10039"/>
      <c r="BY10039"/>
    </row>
    <row r="10040" spans="75:77" ht="12.75">
      <c r="BW10040"/>
      <c r="BX10040"/>
      <c r="BY10040"/>
    </row>
    <row r="10041" spans="75:77" ht="12.75">
      <c r="BW10041"/>
      <c r="BX10041"/>
      <c r="BY10041"/>
    </row>
    <row r="10042" spans="75:77" ht="12.75">
      <c r="BW10042"/>
      <c r="BX10042"/>
      <c r="BY10042"/>
    </row>
    <row r="10043" spans="75:77" ht="12.75">
      <c r="BW10043"/>
      <c r="BX10043"/>
      <c r="BY10043"/>
    </row>
    <row r="10044" spans="75:77" ht="12.75">
      <c r="BW10044"/>
      <c r="BX10044"/>
      <c r="BY10044"/>
    </row>
    <row r="10045" spans="75:77" ht="12.75">
      <c r="BW10045"/>
      <c r="BX10045"/>
      <c r="BY10045"/>
    </row>
    <row r="10046" spans="75:77" ht="12.75">
      <c r="BW10046"/>
      <c r="BX10046"/>
      <c r="BY10046"/>
    </row>
    <row r="10047" spans="75:77" ht="12.75">
      <c r="BW10047"/>
      <c r="BX10047"/>
      <c r="BY10047"/>
    </row>
    <row r="10048" spans="75:77" ht="12.75">
      <c r="BW10048"/>
      <c r="BX10048"/>
      <c r="BY10048"/>
    </row>
    <row r="10049" spans="75:77" ht="12.75">
      <c r="BW10049"/>
      <c r="BX10049"/>
      <c r="BY10049"/>
    </row>
    <row r="10050" spans="75:77" ht="12.75">
      <c r="BW10050"/>
      <c r="BX10050"/>
      <c r="BY10050"/>
    </row>
    <row r="10051" spans="75:77" ht="12.75">
      <c r="BW10051"/>
      <c r="BX10051"/>
      <c r="BY10051"/>
    </row>
    <row r="10052" spans="75:77" ht="12.75">
      <c r="BW10052"/>
      <c r="BX10052"/>
      <c r="BY10052"/>
    </row>
    <row r="10053" spans="75:77" ht="12.75">
      <c r="BW10053"/>
      <c r="BX10053"/>
      <c r="BY10053"/>
    </row>
    <row r="10054" spans="75:77" ht="12.75">
      <c r="BW10054"/>
      <c r="BX10054"/>
      <c r="BY10054"/>
    </row>
    <row r="10055" spans="75:77" ht="12.75">
      <c r="BW10055"/>
      <c r="BX10055"/>
      <c r="BY10055"/>
    </row>
    <row r="10056" spans="75:77" ht="12.75">
      <c r="BW10056"/>
      <c r="BX10056"/>
      <c r="BY10056"/>
    </row>
    <row r="10057" spans="75:77" ht="12.75">
      <c r="BW10057"/>
      <c r="BX10057"/>
      <c r="BY10057"/>
    </row>
    <row r="10058" spans="75:77" ht="12.75">
      <c r="BW10058"/>
      <c r="BX10058"/>
      <c r="BY10058"/>
    </row>
    <row r="10059" spans="75:77" ht="12.75">
      <c r="BW10059"/>
      <c r="BX10059"/>
      <c r="BY10059"/>
    </row>
    <row r="10060" spans="75:77" ht="12.75">
      <c r="BW10060"/>
      <c r="BX10060"/>
      <c r="BY10060"/>
    </row>
    <row r="10061" spans="75:77" ht="12.75">
      <c r="BW10061"/>
      <c r="BX10061"/>
      <c r="BY10061"/>
    </row>
    <row r="10062" spans="75:77" ht="12.75">
      <c r="BW10062"/>
      <c r="BX10062"/>
      <c r="BY10062"/>
    </row>
    <row r="10063" spans="75:77" ht="12.75">
      <c r="BW10063"/>
      <c r="BX10063"/>
      <c r="BY10063"/>
    </row>
    <row r="10064" spans="75:77" ht="12.75">
      <c r="BW10064"/>
      <c r="BX10064"/>
      <c r="BY10064"/>
    </row>
    <row r="10065" spans="75:77" ht="12.75">
      <c r="BW10065"/>
      <c r="BX10065"/>
      <c r="BY10065"/>
    </row>
    <row r="10066" spans="75:77" ht="12.75">
      <c r="BW10066"/>
      <c r="BX10066"/>
      <c r="BY10066"/>
    </row>
    <row r="10067" spans="75:77" ht="12.75">
      <c r="BW10067"/>
      <c r="BX10067"/>
      <c r="BY10067"/>
    </row>
    <row r="10068" spans="75:77" ht="12.75">
      <c r="BW10068"/>
      <c r="BX10068"/>
      <c r="BY10068"/>
    </row>
    <row r="10069" spans="75:77" ht="12.75">
      <c r="BW10069"/>
      <c r="BX10069"/>
      <c r="BY10069"/>
    </row>
    <row r="10070" spans="75:77" ht="12.75">
      <c r="BW10070"/>
      <c r="BX10070"/>
      <c r="BY10070"/>
    </row>
    <row r="10071" spans="75:77" ht="12.75">
      <c r="BW10071"/>
      <c r="BX10071"/>
      <c r="BY10071"/>
    </row>
    <row r="10072" spans="75:77" ht="12.75">
      <c r="BW10072"/>
      <c r="BX10072"/>
      <c r="BY10072"/>
    </row>
    <row r="10073" spans="75:77" ht="12.75">
      <c r="BW10073"/>
      <c r="BX10073"/>
      <c r="BY10073"/>
    </row>
    <row r="10074" spans="75:77" ht="12.75">
      <c r="BW10074"/>
      <c r="BX10074"/>
      <c r="BY10074"/>
    </row>
    <row r="10075" spans="75:77" ht="12.75">
      <c r="BW10075"/>
      <c r="BX10075"/>
      <c r="BY10075"/>
    </row>
    <row r="10076" spans="75:77" ht="12.75">
      <c r="BW10076"/>
      <c r="BX10076"/>
      <c r="BY10076"/>
    </row>
    <row r="10077" spans="75:77" ht="12.75">
      <c r="BW10077"/>
      <c r="BX10077"/>
      <c r="BY10077"/>
    </row>
    <row r="10078" spans="75:77" ht="12.75">
      <c r="BW10078"/>
      <c r="BX10078"/>
      <c r="BY10078"/>
    </row>
    <row r="10079" spans="75:77" ht="12.75">
      <c r="BW10079"/>
      <c r="BX10079"/>
      <c r="BY10079"/>
    </row>
    <row r="10080" spans="75:77" ht="12.75">
      <c r="BW10080"/>
      <c r="BX10080"/>
      <c r="BY10080"/>
    </row>
    <row r="10081" spans="75:77" ht="12.75">
      <c r="BW10081"/>
      <c r="BX10081"/>
      <c r="BY10081"/>
    </row>
    <row r="10082" spans="75:77" ht="12.75">
      <c r="BW10082"/>
      <c r="BX10082"/>
      <c r="BY10082"/>
    </row>
    <row r="10083" spans="75:77" ht="12.75">
      <c r="BW10083"/>
      <c r="BX10083"/>
      <c r="BY10083"/>
    </row>
    <row r="10084" spans="75:77" ht="12.75">
      <c r="BW10084"/>
      <c r="BX10084"/>
      <c r="BY10084"/>
    </row>
    <row r="10085" spans="75:77" ht="12.75">
      <c r="BW10085"/>
      <c r="BX10085"/>
      <c r="BY10085"/>
    </row>
    <row r="10086" spans="75:77" ht="12.75">
      <c r="BW10086"/>
      <c r="BX10086"/>
      <c r="BY10086"/>
    </row>
    <row r="10087" spans="75:77" ht="12.75">
      <c r="BW10087"/>
      <c r="BX10087"/>
      <c r="BY10087"/>
    </row>
    <row r="10088" spans="75:77" ht="12.75">
      <c r="BW10088"/>
      <c r="BX10088"/>
      <c r="BY10088"/>
    </row>
    <row r="10089" spans="75:77" ht="12.75">
      <c r="BW10089"/>
      <c r="BX10089"/>
      <c r="BY10089"/>
    </row>
    <row r="10090" spans="75:77" ht="12.75">
      <c r="BW10090"/>
      <c r="BX10090"/>
      <c r="BY10090"/>
    </row>
    <row r="10091" spans="75:77" ht="12.75">
      <c r="BW10091"/>
      <c r="BX10091"/>
      <c r="BY10091"/>
    </row>
    <row r="10092" spans="75:77" ht="12.75">
      <c r="BW10092"/>
      <c r="BX10092"/>
      <c r="BY10092"/>
    </row>
    <row r="10093" spans="75:77" ht="12.75">
      <c r="BW10093"/>
      <c r="BX10093"/>
      <c r="BY10093"/>
    </row>
    <row r="10094" spans="75:77" ht="12.75">
      <c r="BW10094"/>
      <c r="BX10094"/>
      <c r="BY10094"/>
    </row>
    <row r="10095" spans="75:77" ht="12.75">
      <c r="BW10095"/>
      <c r="BX10095"/>
      <c r="BY10095"/>
    </row>
    <row r="10096" spans="75:77" ht="12.75">
      <c r="BW10096"/>
      <c r="BX10096"/>
      <c r="BY10096"/>
    </row>
    <row r="10097" spans="75:77" ht="12.75">
      <c r="BW10097"/>
      <c r="BX10097"/>
      <c r="BY10097"/>
    </row>
    <row r="10098" spans="75:77" ht="12.75">
      <c r="BW10098"/>
      <c r="BX10098"/>
      <c r="BY10098"/>
    </row>
    <row r="10099" spans="75:77" ht="12.75">
      <c r="BW10099"/>
      <c r="BX10099"/>
      <c r="BY10099"/>
    </row>
    <row r="10100" spans="75:77" ht="12.75">
      <c r="BW10100"/>
      <c r="BX10100"/>
      <c r="BY10100"/>
    </row>
    <row r="10101" spans="75:77" ht="12.75">
      <c r="BW10101"/>
      <c r="BX10101"/>
      <c r="BY10101"/>
    </row>
    <row r="10102" spans="75:77" ht="12.75">
      <c r="BW10102"/>
      <c r="BX10102"/>
      <c r="BY10102"/>
    </row>
    <row r="10103" spans="75:77" ht="12.75">
      <c r="BW10103"/>
      <c r="BX10103"/>
      <c r="BY10103"/>
    </row>
    <row r="10104" spans="75:77" ht="12.75">
      <c r="BW10104"/>
      <c r="BX10104"/>
      <c r="BY10104"/>
    </row>
    <row r="10105" spans="75:77" ht="12.75">
      <c r="BW10105"/>
      <c r="BX10105"/>
      <c r="BY10105"/>
    </row>
    <row r="10106" spans="75:77" ht="12.75">
      <c r="BW10106"/>
      <c r="BX10106"/>
      <c r="BY10106"/>
    </row>
    <row r="10107" spans="75:77" ht="12.75">
      <c r="BW10107"/>
      <c r="BX10107"/>
      <c r="BY10107"/>
    </row>
    <row r="10108" spans="75:77" ht="12.75">
      <c r="BW10108"/>
      <c r="BX10108"/>
      <c r="BY10108"/>
    </row>
    <row r="10109" spans="75:77" ht="12.75">
      <c r="BW10109"/>
      <c r="BX10109"/>
      <c r="BY10109"/>
    </row>
    <row r="10110" spans="75:77" ht="12.75">
      <c r="BW10110"/>
      <c r="BX10110"/>
      <c r="BY10110"/>
    </row>
    <row r="10111" spans="75:77" ht="12.75">
      <c r="BW10111"/>
      <c r="BX10111"/>
      <c r="BY10111"/>
    </row>
    <row r="10112" spans="75:77" ht="12.75">
      <c r="BW10112"/>
      <c r="BX10112"/>
      <c r="BY10112"/>
    </row>
    <row r="10113" spans="75:77" ht="12.75">
      <c r="BW10113"/>
      <c r="BX10113"/>
      <c r="BY10113"/>
    </row>
    <row r="10114" spans="75:77" ht="12.75">
      <c r="BW10114"/>
      <c r="BX10114"/>
      <c r="BY10114"/>
    </row>
    <row r="10115" spans="75:77" ht="12.75">
      <c r="BW10115"/>
      <c r="BX10115"/>
      <c r="BY10115"/>
    </row>
    <row r="10116" spans="75:77" ht="12.75">
      <c r="BW10116"/>
      <c r="BX10116"/>
      <c r="BY10116"/>
    </row>
    <row r="10117" spans="75:77" ht="12.75">
      <c r="BW10117"/>
      <c r="BX10117"/>
      <c r="BY10117"/>
    </row>
    <row r="10118" spans="75:77" ht="12.75">
      <c r="BW10118"/>
      <c r="BX10118"/>
      <c r="BY10118"/>
    </row>
    <row r="10119" spans="75:77" ht="12.75">
      <c r="BW10119"/>
      <c r="BX10119"/>
      <c r="BY10119"/>
    </row>
    <row r="10120" spans="75:77" ht="12.75">
      <c r="BW10120"/>
      <c r="BX10120"/>
      <c r="BY10120"/>
    </row>
    <row r="10121" spans="75:77" ht="12.75">
      <c r="BW10121"/>
      <c r="BX10121"/>
      <c r="BY10121"/>
    </row>
    <row r="10122" spans="75:77" ht="12.75">
      <c r="BW10122"/>
      <c r="BX10122"/>
      <c r="BY10122"/>
    </row>
    <row r="10123" spans="75:77" ht="12.75">
      <c r="BW10123"/>
      <c r="BX10123"/>
      <c r="BY10123"/>
    </row>
    <row r="10124" spans="75:77" ht="12.75">
      <c r="BW10124"/>
      <c r="BX10124"/>
      <c r="BY10124"/>
    </row>
    <row r="10125" spans="75:77" ht="12.75">
      <c r="BW10125"/>
      <c r="BX10125"/>
      <c r="BY10125"/>
    </row>
    <row r="10126" spans="75:77" ht="12.75">
      <c r="BW10126"/>
      <c r="BX10126"/>
      <c r="BY10126"/>
    </row>
    <row r="10127" spans="75:77" ht="12.75">
      <c r="BW10127"/>
      <c r="BX10127"/>
      <c r="BY10127"/>
    </row>
    <row r="10128" spans="75:77" ht="12.75">
      <c r="BW10128"/>
      <c r="BX10128"/>
      <c r="BY10128"/>
    </row>
    <row r="10129" spans="75:77" ht="12.75">
      <c r="BW10129"/>
      <c r="BX10129"/>
      <c r="BY10129"/>
    </row>
    <row r="10130" spans="75:77" ht="12.75">
      <c r="BW10130"/>
      <c r="BX10130"/>
      <c r="BY10130"/>
    </row>
    <row r="10131" spans="75:77" ht="12.75">
      <c r="BW10131"/>
      <c r="BX10131"/>
      <c r="BY10131"/>
    </row>
    <row r="10132" spans="75:77" ht="12.75">
      <c r="BW10132"/>
      <c r="BX10132"/>
      <c r="BY10132"/>
    </row>
    <row r="10133" spans="75:77" ht="12.75">
      <c r="BW10133"/>
      <c r="BX10133"/>
      <c r="BY10133"/>
    </row>
    <row r="10134" spans="75:77" ht="12.75">
      <c r="BW10134"/>
      <c r="BX10134"/>
      <c r="BY10134"/>
    </row>
    <row r="10135" spans="75:77" ht="12.75">
      <c r="BW10135"/>
      <c r="BX10135"/>
      <c r="BY10135"/>
    </row>
    <row r="10136" spans="75:77" ht="12.75">
      <c r="BW10136"/>
      <c r="BX10136"/>
      <c r="BY10136"/>
    </row>
    <row r="10137" spans="75:77" ht="12.75">
      <c r="BW10137"/>
      <c r="BX10137"/>
      <c r="BY10137"/>
    </row>
    <row r="10138" spans="75:77" ht="12.75">
      <c r="BW10138"/>
      <c r="BX10138"/>
      <c r="BY10138"/>
    </row>
    <row r="10139" spans="75:77" ht="12.75">
      <c r="BW10139"/>
      <c r="BX10139"/>
      <c r="BY10139"/>
    </row>
    <row r="10140" spans="75:77" ht="12.75">
      <c r="BW10140"/>
      <c r="BX10140"/>
      <c r="BY10140"/>
    </row>
    <row r="10141" spans="75:77" ht="12.75">
      <c r="BW10141"/>
      <c r="BX10141"/>
      <c r="BY10141"/>
    </row>
    <row r="10142" spans="75:77" ht="12.75">
      <c r="BW10142"/>
      <c r="BX10142"/>
      <c r="BY10142"/>
    </row>
    <row r="10143" spans="75:77" ht="12.75">
      <c r="BW10143"/>
      <c r="BX10143"/>
      <c r="BY10143"/>
    </row>
    <row r="10144" spans="75:77" ht="12.75">
      <c r="BW10144"/>
      <c r="BX10144"/>
      <c r="BY10144"/>
    </row>
    <row r="10145" spans="75:77" ht="12.75">
      <c r="BW10145"/>
      <c r="BX10145"/>
      <c r="BY10145"/>
    </row>
    <row r="10146" spans="75:77" ht="12.75">
      <c r="BW10146"/>
      <c r="BX10146"/>
      <c r="BY10146"/>
    </row>
    <row r="10147" spans="75:77" ht="12.75">
      <c r="BW10147"/>
      <c r="BX10147"/>
      <c r="BY10147"/>
    </row>
    <row r="10148" spans="75:77" ht="12.75">
      <c r="BW10148"/>
      <c r="BX10148"/>
      <c r="BY10148"/>
    </row>
    <row r="10149" spans="75:77" ht="12.75">
      <c r="BW10149"/>
      <c r="BX10149"/>
      <c r="BY10149"/>
    </row>
    <row r="10150" spans="75:77" ht="12.75">
      <c r="BW10150"/>
      <c r="BX10150"/>
      <c r="BY10150"/>
    </row>
    <row r="10151" spans="75:77" ht="12.75">
      <c r="BW10151"/>
      <c r="BX10151"/>
      <c r="BY10151"/>
    </row>
    <row r="10152" spans="75:77" ht="12.75">
      <c r="BW10152"/>
      <c r="BX10152"/>
      <c r="BY10152"/>
    </row>
    <row r="10153" spans="75:77" ht="12.75">
      <c r="BW10153"/>
      <c r="BX10153"/>
      <c r="BY10153"/>
    </row>
    <row r="10154" spans="75:77" ht="12.75">
      <c r="BW10154"/>
      <c r="BX10154"/>
      <c r="BY10154"/>
    </row>
    <row r="10155" spans="75:77" ht="12.75">
      <c r="BW10155"/>
      <c r="BX10155"/>
      <c r="BY10155"/>
    </row>
    <row r="10156" spans="75:77" ht="12.75">
      <c r="BW10156"/>
      <c r="BX10156"/>
      <c r="BY10156"/>
    </row>
    <row r="10157" spans="75:77" ht="12.75">
      <c r="BW10157"/>
      <c r="BX10157"/>
      <c r="BY10157"/>
    </row>
    <row r="10158" spans="75:77" ht="12.75">
      <c r="BW10158"/>
      <c r="BX10158"/>
      <c r="BY10158"/>
    </row>
    <row r="10159" spans="75:77" ht="12.75">
      <c r="BW10159"/>
      <c r="BX10159"/>
      <c r="BY10159"/>
    </row>
    <row r="10160" spans="75:77" ht="12.75">
      <c r="BW10160"/>
      <c r="BX10160"/>
      <c r="BY10160"/>
    </row>
    <row r="10161" spans="75:77" ht="12.75">
      <c r="BW10161"/>
      <c r="BX10161"/>
      <c r="BY10161"/>
    </row>
    <row r="10162" spans="75:77" ht="12.75">
      <c r="BW10162"/>
      <c r="BX10162"/>
      <c r="BY10162"/>
    </row>
    <row r="10163" spans="75:77" ht="12.75">
      <c r="BW10163"/>
      <c r="BX10163"/>
      <c r="BY10163"/>
    </row>
    <row r="10164" spans="75:77" ht="12.75">
      <c r="BW10164"/>
      <c r="BX10164"/>
      <c r="BY10164"/>
    </row>
    <row r="10165" spans="75:77" ht="12.75">
      <c r="BW10165"/>
      <c r="BX10165"/>
      <c r="BY10165"/>
    </row>
    <row r="10166" spans="75:77" ht="12.75">
      <c r="BW10166"/>
      <c r="BX10166"/>
      <c r="BY10166"/>
    </row>
    <row r="10167" spans="75:77" ht="12.75">
      <c r="BW10167"/>
      <c r="BX10167"/>
      <c r="BY10167"/>
    </row>
    <row r="10168" spans="75:77" ht="12.75">
      <c r="BW10168"/>
      <c r="BX10168"/>
      <c r="BY10168"/>
    </row>
    <row r="10169" spans="75:77" ht="12.75">
      <c r="BW10169"/>
      <c r="BX10169"/>
      <c r="BY10169"/>
    </row>
    <row r="10170" spans="75:77" ht="12.75">
      <c r="BW10170"/>
      <c r="BX10170"/>
      <c r="BY10170"/>
    </row>
    <row r="10171" spans="75:77" ht="12.75">
      <c r="BW10171"/>
      <c r="BX10171"/>
      <c r="BY10171"/>
    </row>
    <row r="10172" spans="75:77" ht="12.75">
      <c r="BW10172"/>
      <c r="BX10172"/>
      <c r="BY10172"/>
    </row>
    <row r="10173" spans="75:77" ht="12.75">
      <c r="BW10173"/>
      <c r="BX10173"/>
      <c r="BY10173"/>
    </row>
    <row r="10174" spans="75:77" ht="12.75">
      <c r="BW10174"/>
      <c r="BX10174"/>
      <c r="BY10174"/>
    </row>
    <row r="10175" spans="75:77" ht="12.75">
      <c r="BW10175"/>
      <c r="BX10175"/>
      <c r="BY10175"/>
    </row>
    <row r="10176" spans="75:77" ht="12.75">
      <c r="BW10176"/>
      <c r="BX10176"/>
      <c r="BY10176"/>
    </row>
    <row r="10177" spans="75:77" ht="12.75">
      <c r="BW10177"/>
      <c r="BX10177"/>
      <c r="BY10177"/>
    </row>
    <row r="10178" spans="75:77" ht="12.75">
      <c r="BW10178"/>
      <c r="BX10178"/>
      <c r="BY10178"/>
    </row>
    <row r="10179" spans="75:77" ht="12.75">
      <c r="BW10179"/>
      <c r="BX10179"/>
      <c r="BY10179"/>
    </row>
    <row r="10180" spans="75:77" ht="12.75">
      <c r="BW10180"/>
      <c r="BX10180"/>
      <c r="BY10180"/>
    </row>
    <row r="10181" spans="75:77" ht="12.75">
      <c r="BW10181"/>
      <c r="BX10181"/>
      <c r="BY10181"/>
    </row>
    <row r="10182" spans="75:77" ht="12.75">
      <c r="BW10182"/>
      <c r="BX10182"/>
      <c r="BY10182"/>
    </row>
    <row r="10183" spans="75:77" ht="12.75">
      <c r="BW10183"/>
      <c r="BX10183"/>
      <c r="BY10183"/>
    </row>
    <row r="10184" spans="75:77" ht="12.75">
      <c r="BW10184"/>
      <c r="BX10184"/>
      <c r="BY10184"/>
    </row>
    <row r="10185" spans="75:77" ht="12.75">
      <c r="BW10185"/>
      <c r="BX10185"/>
      <c r="BY10185"/>
    </row>
    <row r="10186" spans="75:77" ht="12.75">
      <c r="BW10186"/>
      <c r="BX10186"/>
      <c r="BY10186"/>
    </row>
    <row r="10187" spans="75:77" ht="12.75">
      <c r="BW10187"/>
      <c r="BX10187"/>
      <c r="BY10187"/>
    </row>
    <row r="10188" spans="75:77" ht="12.75">
      <c r="BW10188"/>
      <c r="BX10188"/>
      <c r="BY10188"/>
    </row>
    <row r="10189" spans="75:77" ht="12.75">
      <c r="BW10189"/>
      <c r="BX10189"/>
      <c r="BY10189"/>
    </row>
    <row r="10190" spans="75:77" ht="12.75">
      <c r="BW10190"/>
      <c r="BX10190"/>
      <c r="BY10190"/>
    </row>
    <row r="10191" spans="75:77" ht="12.75">
      <c r="BW10191"/>
      <c r="BX10191"/>
      <c r="BY10191"/>
    </row>
    <row r="10192" spans="75:77" ht="12.75">
      <c r="BW10192"/>
      <c r="BX10192"/>
      <c r="BY10192"/>
    </row>
    <row r="10193" spans="75:77" ht="12.75">
      <c r="BW10193"/>
      <c r="BX10193"/>
      <c r="BY10193"/>
    </row>
    <row r="10194" spans="75:77" ht="12.75">
      <c r="BW10194"/>
      <c r="BX10194"/>
      <c r="BY10194"/>
    </row>
    <row r="10195" spans="75:77" ht="12.75">
      <c r="BW10195"/>
      <c r="BX10195"/>
      <c r="BY10195"/>
    </row>
    <row r="10196" spans="75:77" ht="12.75">
      <c r="BW10196"/>
      <c r="BX10196"/>
      <c r="BY10196"/>
    </row>
    <row r="10197" spans="75:77" ht="12.75">
      <c r="BW10197"/>
      <c r="BX10197"/>
      <c r="BY10197"/>
    </row>
    <row r="10198" spans="75:77" ht="12.75">
      <c r="BW10198"/>
      <c r="BX10198"/>
      <c r="BY10198"/>
    </row>
    <row r="10199" spans="75:77" ht="12.75">
      <c r="BW10199"/>
      <c r="BX10199"/>
      <c r="BY10199"/>
    </row>
    <row r="10200" spans="75:77" ht="12.75">
      <c r="BW10200"/>
      <c r="BX10200"/>
      <c r="BY10200"/>
    </row>
    <row r="10201" spans="75:77" ht="12.75">
      <c r="BW10201"/>
      <c r="BX10201"/>
      <c r="BY10201"/>
    </row>
    <row r="10202" spans="75:77" ht="12.75">
      <c r="BW10202"/>
      <c r="BX10202"/>
      <c r="BY10202"/>
    </row>
    <row r="10203" spans="75:77" ht="12.75">
      <c r="BW10203"/>
      <c r="BX10203"/>
      <c r="BY10203"/>
    </row>
    <row r="10204" spans="75:77" ht="12.75">
      <c r="BW10204"/>
      <c r="BX10204"/>
      <c r="BY10204"/>
    </row>
    <row r="10205" spans="75:77" ht="12.75">
      <c r="BW10205"/>
      <c r="BX10205"/>
      <c r="BY10205"/>
    </row>
    <row r="10206" spans="75:77" ht="12.75">
      <c r="BW10206"/>
      <c r="BX10206"/>
      <c r="BY10206"/>
    </row>
    <row r="10207" spans="75:77" ht="12.75">
      <c r="BW10207"/>
      <c r="BX10207"/>
      <c r="BY10207"/>
    </row>
    <row r="10208" spans="75:77" ht="12.75">
      <c r="BW10208"/>
      <c r="BX10208"/>
      <c r="BY10208"/>
    </row>
    <row r="10209" spans="75:77" ht="12.75">
      <c r="BW10209"/>
      <c r="BX10209"/>
      <c r="BY10209"/>
    </row>
    <row r="10210" spans="75:77" ht="12.75">
      <c r="BW10210"/>
      <c r="BX10210"/>
      <c r="BY10210"/>
    </row>
    <row r="10211" spans="75:77" ht="12.75">
      <c r="BW10211"/>
      <c r="BX10211"/>
      <c r="BY10211"/>
    </row>
    <row r="10212" spans="75:77" ht="12.75">
      <c r="BW10212"/>
      <c r="BX10212"/>
      <c r="BY10212"/>
    </row>
    <row r="10213" spans="75:77" ht="12.75">
      <c r="BW10213"/>
      <c r="BX10213"/>
      <c r="BY10213"/>
    </row>
    <row r="10214" spans="75:77" ht="12.75">
      <c r="BW10214"/>
      <c r="BX10214"/>
      <c r="BY10214"/>
    </row>
    <row r="10215" spans="75:77" ht="12.75">
      <c r="BW10215"/>
      <c r="BX10215"/>
      <c r="BY10215"/>
    </row>
    <row r="10216" spans="75:77" ht="12.75">
      <c r="BW10216"/>
      <c r="BX10216"/>
      <c r="BY10216"/>
    </row>
    <row r="10217" spans="75:77" ht="12.75">
      <c r="BW10217"/>
      <c r="BX10217"/>
      <c r="BY10217"/>
    </row>
    <row r="10218" spans="75:77" ht="12.75">
      <c r="BW10218"/>
      <c r="BX10218"/>
      <c r="BY10218"/>
    </row>
    <row r="10219" spans="75:77" ht="12.75">
      <c r="BW10219"/>
      <c r="BX10219"/>
      <c r="BY10219"/>
    </row>
    <row r="10220" spans="75:77" ht="12.75">
      <c r="BW10220"/>
      <c r="BX10220"/>
      <c r="BY10220"/>
    </row>
    <row r="10221" spans="75:77" ht="12.75">
      <c r="BW10221"/>
      <c r="BX10221"/>
      <c r="BY10221"/>
    </row>
    <row r="10222" spans="75:77" ht="12.75">
      <c r="BW10222"/>
      <c r="BX10222"/>
      <c r="BY10222"/>
    </row>
    <row r="10223" spans="75:77" ht="12.75">
      <c r="BW10223"/>
      <c r="BX10223"/>
      <c r="BY10223"/>
    </row>
    <row r="10224" spans="75:77" ht="12.75">
      <c r="BW10224"/>
      <c r="BX10224"/>
      <c r="BY10224"/>
    </row>
    <row r="10225" spans="75:77" ht="12.75">
      <c r="BW10225"/>
      <c r="BX10225"/>
      <c r="BY10225"/>
    </row>
    <row r="10226" spans="75:77" ht="12.75">
      <c r="BW10226"/>
      <c r="BX10226"/>
      <c r="BY10226"/>
    </row>
    <row r="10227" spans="75:77" ht="12.75">
      <c r="BW10227"/>
      <c r="BX10227"/>
      <c r="BY10227"/>
    </row>
    <row r="10228" spans="75:77" ht="12.75">
      <c r="BW10228"/>
      <c r="BX10228"/>
      <c r="BY10228"/>
    </row>
    <row r="10229" spans="75:77" ht="12.75">
      <c r="BW10229"/>
      <c r="BX10229"/>
      <c r="BY10229"/>
    </row>
    <row r="10230" spans="75:77" ht="12.75">
      <c r="BW10230"/>
      <c r="BX10230"/>
      <c r="BY10230"/>
    </row>
    <row r="10231" spans="75:77" ht="12.75">
      <c r="BW10231"/>
      <c r="BX10231"/>
      <c r="BY10231"/>
    </row>
    <row r="10232" spans="75:77" ht="12.75">
      <c r="BW10232"/>
      <c r="BX10232"/>
      <c r="BY10232"/>
    </row>
    <row r="10233" spans="75:77" ht="12.75">
      <c r="BW10233"/>
      <c r="BX10233"/>
      <c r="BY10233"/>
    </row>
    <row r="10234" spans="75:77" ht="12.75">
      <c r="BW10234"/>
      <c r="BX10234"/>
      <c r="BY10234"/>
    </row>
    <row r="10235" spans="75:77" ht="12.75">
      <c r="BW10235"/>
      <c r="BX10235"/>
      <c r="BY10235"/>
    </row>
    <row r="10236" spans="75:77" ht="12.75">
      <c r="BW10236"/>
      <c r="BX10236"/>
      <c r="BY10236"/>
    </row>
    <row r="10237" spans="75:77" ht="12.75">
      <c r="BW10237"/>
      <c r="BX10237"/>
      <c r="BY10237"/>
    </row>
    <row r="10238" spans="75:77" ht="12.75">
      <c r="BW10238"/>
      <c r="BX10238"/>
      <c r="BY10238"/>
    </row>
    <row r="10239" spans="75:77" ht="12.75">
      <c r="BW10239"/>
      <c r="BX10239"/>
      <c r="BY10239"/>
    </row>
    <row r="10240" spans="75:77" ht="12.75">
      <c r="BW10240"/>
      <c r="BX10240"/>
      <c r="BY10240"/>
    </row>
    <row r="10241" spans="75:77" ht="12.75">
      <c r="BW10241"/>
      <c r="BX10241"/>
      <c r="BY10241"/>
    </row>
    <row r="10242" spans="75:77" ht="12.75">
      <c r="BW10242"/>
      <c r="BX10242"/>
      <c r="BY10242"/>
    </row>
    <row r="10243" spans="75:77" ht="12.75">
      <c r="BW10243"/>
      <c r="BX10243"/>
      <c r="BY10243"/>
    </row>
    <row r="10244" spans="75:77" ht="12.75">
      <c r="BW10244"/>
      <c r="BX10244"/>
      <c r="BY10244"/>
    </row>
    <row r="10245" spans="75:77" ht="12.75">
      <c r="BW10245"/>
      <c r="BX10245"/>
      <c r="BY10245"/>
    </row>
    <row r="10246" spans="75:77" ht="12.75">
      <c r="BW10246"/>
      <c r="BX10246"/>
      <c r="BY10246"/>
    </row>
    <row r="10247" spans="75:77" ht="12.75">
      <c r="BW10247"/>
      <c r="BX10247"/>
      <c r="BY10247"/>
    </row>
    <row r="10248" spans="75:77" ht="12.75">
      <c r="BW10248"/>
      <c r="BX10248"/>
      <c r="BY10248"/>
    </row>
    <row r="10249" spans="75:77" ht="12.75">
      <c r="BW10249"/>
      <c r="BX10249"/>
      <c r="BY10249"/>
    </row>
    <row r="10250" spans="75:77" ht="12.75">
      <c r="BW10250"/>
      <c r="BX10250"/>
      <c r="BY10250"/>
    </row>
    <row r="10251" spans="75:77" ht="12.75">
      <c r="BW10251"/>
      <c r="BX10251"/>
      <c r="BY10251"/>
    </row>
    <row r="10252" spans="75:77" ht="12.75">
      <c r="BW10252"/>
      <c r="BX10252"/>
      <c r="BY10252"/>
    </row>
    <row r="10253" spans="75:77" ht="12.75">
      <c r="BW10253"/>
      <c r="BX10253"/>
      <c r="BY10253"/>
    </row>
    <row r="10254" spans="75:77" ht="12.75">
      <c r="BW10254"/>
      <c r="BX10254"/>
      <c r="BY10254"/>
    </row>
    <row r="10255" spans="75:77" ht="12.75">
      <c r="BW10255"/>
      <c r="BX10255"/>
      <c r="BY10255"/>
    </row>
    <row r="10256" spans="75:77" ht="12.75">
      <c r="BW10256"/>
      <c r="BX10256"/>
      <c r="BY10256"/>
    </row>
    <row r="10257" spans="75:77" ht="12.75">
      <c r="BW10257"/>
      <c r="BX10257"/>
      <c r="BY10257"/>
    </row>
    <row r="10258" spans="75:77" ht="12.75">
      <c r="BW10258"/>
      <c r="BX10258"/>
      <c r="BY10258"/>
    </row>
    <row r="10259" spans="75:77" ht="12.75">
      <c r="BW10259"/>
      <c r="BX10259"/>
      <c r="BY10259"/>
    </row>
    <row r="10260" spans="75:77" ht="12.75">
      <c r="BW10260"/>
      <c r="BX10260"/>
      <c r="BY10260"/>
    </row>
    <row r="10261" spans="75:77" ht="12.75">
      <c r="BW10261"/>
      <c r="BX10261"/>
      <c r="BY10261"/>
    </row>
    <row r="10262" spans="75:77" ht="12.75">
      <c r="BW10262"/>
      <c r="BX10262"/>
      <c r="BY10262"/>
    </row>
    <row r="10263" spans="75:77" ht="12.75">
      <c r="BW10263"/>
      <c r="BX10263"/>
      <c r="BY10263"/>
    </row>
    <row r="10264" spans="75:77" ht="12.75">
      <c r="BW10264"/>
      <c r="BX10264"/>
      <c r="BY10264"/>
    </row>
    <row r="10265" spans="75:77" ht="12.75">
      <c r="BW10265"/>
      <c r="BX10265"/>
      <c r="BY10265"/>
    </row>
    <row r="10266" spans="75:77" ht="12.75">
      <c r="BW10266"/>
      <c r="BX10266"/>
      <c r="BY10266"/>
    </row>
    <row r="10267" spans="75:77" ht="12.75">
      <c r="BW10267"/>
      <c r="BX10267"/>
      <c r="BY10267"/>
    </row>
    <row r="10268" spans="75:77" ht="12.75">
      <c r="BW10268"/>
      <c r="BX10268"/>
      <c r="BY10268"/>
    </row>
    <row r="10269" spans="75:77" ht="12.75">
      <c r="BW10269"/>
      <c r="BX10269"/>
      <c r="BY10269"/>
    </row>
    <row r="10270" spans="75:77" ht="12.75">
      <c r="BW10270"/>
      <c r="BX10270"/>
      <c r="BY10270"/>
    </row>
    <row r="10271" spans="75:77" ht="12.75">
      <c r="BW10271"/>
      <c r="BX10271"/>
      <c r="BY10271"/>
    </row>
    <row r="10272" spans="75:77" ht="12.75">
      <c r="BW10272"/>
      <c r="BX10272"/>
      <c r="BY10272"/>
    </row>
    <row r="10273" spans="75:77" ht="12.75">
      <c r="BW10273"/>
      <c r="BX10273"/>
      <c r="BY10273"/>
    </row>
    <row r="10274" spans="75:77" ht="12.75">
      <c r="BW10274"/>
      <c r="BX10274"/>
      <c r="BY10274"/>
    </row>
    <row r="10275" spans="75:77" ht="12.75">
      <c r="BW10275"/>
      <c r="BX10275"/>
      <c r="BY10275"/>
    </row>
    <row r="10276" spans="75:77" ht="12.75">
      <c r="BW10276"/>
      <c r="BX10276"/>
      <c r="BY10276"/>
    </row>
    <row r="10277" spans="75:77" ht="12.75">
      <c r="BW10277"/>
      <c r="BX10277"/>
      <c r="BY10277"/>
    </row>
    <row r="10278" spans="75:77" ht="12.75">
      <c r="BW10278"/>
      <c r="BX10278"/>
      <c r="BY10278"/>
    </row>
    <row r="10279" spans="75:77" ht="12.75">
      <c r="BW10279"/>
      <c r="BX10279"/>
      <c r="BY10279"/>
    </row>
    <row r="10280" spans="75:77" ht="12.75">
      <c r="BW10280"/>
      <c r="BX10280"/>
      <c r="BY10280"/>
    </row>
    <row r="10281" spans="75:77" ht="12.75">
      <c r="BW10281"/>
      <c r="BX10281"/>
      <c r="BY10281"/>
    </row>
    <row r="10282" spans="75:77" ht="12.75">
      <c r="BW10282"/>
      <c r="BX10282"/>
      <c r="BY10282"/>
    </row>
    <row r="10283" spans="75:77" ht="12.75">
      <c r="BW10283"/>
      <c r="BX10283"/>
      <c r="BY10283"/>
    </row>
    <row r="10284" spans="75:77" ht="12.75">
      <c r="BW10284"/>
      <c r="BX10284"/>
      <c r="BY10284"/>
    </row>
    <row r="10285" spans="75:77" ht="12.75">
      <c r="BW10285"/>
      <c r="BX10285"/>
      <c r="BY10285"/>
    </row>
    <row r="10286" spans="75:77" ht="12.75">
      <c r="BW10286"/>
      <c r="BX10286"/>
      <c r="BY10286"/>
    </row>
    <row r="10287" spans="75:77" ht="12.75">
      <c r="BW10287"/>
      <c r="BX10287"/>
      <c r="BY10287"/>
    </row>
    <row r="10288" spans="75:77" ht="12.75">
      <c r="BW10288"/>
      <c r="BX10288"/>
      <c r="BY10288"/>
    </row>
    <row r="10289" spans="75:77" ht="12.75">
      <c r="BW10289"/>
      <c r="BX10289"/>
      <c r="BY10289"/>
    </row>
    <row r="10290" spans="75:77" ht="12.75">
      <c r="BW10290"/>
      <c r="BX10290"/>
      <c r="BY10290"/>
    </row>
    <row r="10291" spans="75:77" ht="12.75">
      <c r="BW10291"/>
      <c r="BX10291"/>
      <c r="BY10291"/>
    </row>
    <row r="10292" spans="75:77" ht="12.75">
      <c r="BW10292"/>
      <c r="BX10292"/>
      <c r="BY10292"/>
    </row>
    <row r="10293" spans="75:77" ht="12.75">
      <c r="BW10293"/>
      <c r="BX10293"/>
      <c r="BY10293"/>
    </row>
    <row r="10294" spans="75:77" ht="12.75">
      <c r="BW10294"/>
      <c r="BX10294"/>
      <c r="BY10294"/>
    </row>
    <row r="10295" spans="75:77" ht="12.75">
      <c r="BW10295"/>
      <c r="BX10295"/>
      <c r="BY10295"/>
    </row>
    <row r="10296" spans="75:77" ht="12.75">
      <c r="BW10296"/>
      <c r="BX10296"/>
      <c r="BY10296"/>
    </row>
    <row r="10297" spans="75:77" ht="12.75">
      <c r="BW10297"/>
      <c r="BX10297"/>
      <c r="BY10297"/>
    </row>
    <row r="10298" spans="75:77" ht="12.75">
      <c r="BW10298"/>
      <c r="BX10298"/>
      <c r="BY10298"/>
    </row>
    <row r="10299" spans="75:77" ht="12.75">
      <c r="BW10299"/>
      <c r="BX10299"/>
      <c r="BY10299"/>
    </row>
    <row r="10300" spans="75:77" ht="12.75">
      <c r="BW10300"/>
      <c r="BX10300"/>
      <c r="BY10300"/>
    </row>
    <row r="10301" spans="75:77" ht="12.75">
      <c r="BW10301"/>
      <c r="BX10301"/>
      <c r="BY10301"/>
    </row>
    <row r="10302" spans="75:77" ht="12.75">
      <c r="BW10302"/>
      <c r="BX10302"/>
      <c r="BY10302"/>
    </row>
    <row r="10303" spans="75:77" ht="12.75">
      <c r="BW10303"/>
      <c r="BX10303"/>
      <c r="BY10303"/>
    </row>
    <row r="10304" spans="75:77" ht="12.75">
      <c r="BW10304"/>
      <c r="BX10304"/>
      <c r="BY10304"/>
    </row>
    <row r="10305" spans="75:77" ht="12.75">
      <c r="BW10305"/>
      <c r="BX10305"/>
      <c r="BY10305"/>
    </row>
    <row r="10306" spans="75:77" ht="12.75">
      <c r="BW10306"/>
      <c r="BX10306"/>
      <c r="BY10306"/>
    </row>
    <row r="10307" spans="75:77" ht="12.75">
      <c r="BW10307"/>
      <c r="BX10307"/>
      <c r="BY10307"/>
    </row>
    <row r="10308" spans="75:77" ht="12.75">
      <c r="BW10308"/>
      <c r="BX10308"/>
      <c r="BY10308"/>
    </row>
    <row r="10309" spans="75:77" ht="12.75">
      <c r="BW10309"/>
      <c r="BX10309"/>
      <c r="BY10309"/>
    </row>
    <row r="10310" spans="75:77" ht="12.75">
      <c r="BW10310"/>
      <c r="BX10310"/>
      <c r="BY10310"/>
    </row>
    <row r="10311" spans="75:77" ht="12.75">
      <c r="BW10311"/>
      <c r="BX10311"/>
      <c r="BY10311"/>
    </row>
    <row r="10312" spans="75:77" ht="12.75">
      <c r="BW10312"/>
      <c r="BX10312"/>
      <c r="BY10312"/>
    </row>
    <row r="10313" spans="75:77" ht="12.75">
      <c r="BW10313"/>
      <c r="BX10313"/>
      <c r="BY10313"/>
    </row>
    <row r="10314" spans="75:77" ht="12.75">
      <c r="BW10314"/>
      <c r="BX10314"/>
      <c r="BY10314"/>
    </row>
    <row r="10315" spans="75:77" ht="12.75">
      <c r="BW10315"/>
      <c r="BX10315"/>
      <c r="BY10315"/>
    </row>
    <row r="10316" spans="75:77" ht="12.75">
      <c r="BW10316"/>
      <c r="BX10316"/>
      <c r="BY10316"/>
    </row>
    <row r="10317" spans="75:77" ht="12.75">
      <c r="BW10317"/>
      <c r="BX10317"/>
      <c r="BY10317"/>
    </row>
    <row r="10318" spans="75:77" ht="12.75">
      <c r="BW10318"/>
      <c r="BX10318"/>
      <c r="BY10318"/>
    </row>
    <row r="10319" spans="75:77" ht="12.75">
      <c r="BW10319"/>
      <c r="BX10319"/>
      <c r="BY10319"/>
    </row>
    <row r="10320" spans="75:77" ht="12.75">
      <c r="BW10320"/>
      <c r="BX10320"/>
      <c r="BY10320"/>
    </row>
    <row r="10321" spans="75:77" ht="12.75">
      <c r="BW10321"/>
      <c r="BX10321"/>
      <c r="BY10321"/>
    </row>
    <row r="10322" spans="75:77" ht="12.75">
      <c r="BW10322"/>
      <c r="BX10322"/>
      <c r="BY10322"/>
    </row>
    <row r="10323" spans="75:77" ht="12.75">
      <c r="BW10323"/>
      <c r="BX10323"/>
      <c r="BY10323"/>
    </row>
    <row r="10324" spans="75:77" ht="12.75">
      <c r="BW10324"/>
      <c r="BX10324"/>
      <c r="BY10324"/>
    </row>
    <row r="10325" spans="75:77" ht="12.75">
      <c r="BW10325"/>
      <c r="BX10325"/>
      <c r="BY10325"/>
    </row>
    <row r="10326" spans="75:77" ht="12.75">
      <c r="BW10326"/>
      <c r="BX10326"/>
      <c r="BY10326"/>
    </row>
    <row r="10327" spans="75:77" ht="12.75">
      <c r="BW10327"/>
      <c r="BX10327"/>
      <c r="BY10327"/>
    </row>
    <row r="10328" spans="75:77" ht="12.75">
      <c r="BW10328"/>
      <c r="BX10328"/>
      <c r="BY10328"/>
    </row>
    <row r="10329" spans="75:77" ht="12.75">
      <c r="BW10329"/>
      <c r="BX10329"/>
      <c r="BY10329"/>
    </row>
    <row r="10330" spans="75:77" ht="12.75">
      <c r="BW10330"/>
      <c r="BX10330"/>
      <c r="BY10330"/>
    </row>
    <row r="10331" spans="75:77" ht="12.75">
      <c r="BW10331"/>
      <c r="BX10331"/>
      <c r="BY10331"/>
    </row>
    <row r="10332" spans="75:77" ht="12.75">
      <c r="BW10332"/>
      <c r="BX10332"/>
      <c r="BY10332"/>
    </row>
    <row r="10333" spans="75:77" ht="12.75">
      <c r="BW10333"/>
      <c r="BX10333"/>
      <c r="BY10333"/>
    </row>
    <row r="10334" spans="75:77" ht="12.75">
      <c r="BW10334"/>
      <c r="BX10334"/>
      <c r="BY10334"/>
    </row>
    <row r="10335" spans="75:77" ht="12.75">
      <c r="BW10335"/>
      <c r="BX10335"/>
      <c r="BY10335"/>
    </row>
    <row r="10336" spans="75:77" ht="12.75">
      <c r="BW10336"/>
      <c r="BX10336"/>
      <c r="BY10336"/>
    </row>
    <row r="10337" spans="75:77" ht="12.75">
      <c r="BW10337"/>
      <c r="BX10337"/>
      <c r="BY10337"/>
    </row>
    <row r="10338" spans="75:77" ht="12.75">
      <c r="BW10338"/>
      <c r="BX10338"/>
      <c r="BY10338"/>
    </row>
    <row r="10339" spans="75:77" ht="12.75">
      <c r="BW10339"/>
      <c r="BX10339"/>
      <c r="BY10339"/>
    </row>
    <row r="10340" spans="75:77" ht="12.75">
      <c r="BW10340"/>
      <c r="BX10340"/>
      <c r="BY10340"/>
    </row>
    <row r="10341" spans="75:77" ht="12.75">
      <c r="BW10341"/>
      <c r="BX10341"/>
      <c r="BY10341"/>
    </row>
    <row r="10342" spans="75:77" ht="12.75">
      <c r="BW10342"/>
      <c r="BX10342"/>
      <c r="BY10342"/>
    </row>
    <row r="10343" spans="75:77" ht="12.75">
      <c r="BW10343"/>
      <c r="BX10343"/>
      <c r="BY10343"/>
    </row>
    <row r="10344" spans="75:77" ht="12.75">
      <c r="BW10344"/>
      <c r="BX10344"/>
      <c r="BY10344"/>
    </row>
    <row r="10345" spans="75:77" ht="12.75">
      <c r="BW10345"/>
      <c r="BX10345"/>
      <c r="BY10345"/>
    </row>
    <row r="10346" spans="75:77" ht="12.75">
      <c r="BW10346"/>
      <c r="BX10346"/>
      <c r="BY10346"/>
    </row>
    <row r="10347" spans="75:77" ht="12.75">
      <c r="BW10347"/>
      <c r="BX10347"/>
      <c r="BY10347"/>
    </row>
    <row r="10348" spans="75:77" ht="12.75">
      <c r="BW10348"/>
      <c r="BX10348"/>
      <c r="BY10348"/>
    </row>
    <row r="10349" spans="75:77" ht="12.75">
      <c r="BW10349"/>
      <c r="BX10349"/>
      <c r="BY10349"/>
    </row>
    <row r="10350" spans="75:77" ht="12.75">
      <c r="BW10350"/>
      <c r="BX10350"/>
      <c r="BY10350"/>
    </row>
    <row r="10351" spans="75:77" ht="12.75">
      <c r="BW10351"/>
      <c r="BX10351"/>
      <c r="BY10351"/>
    </row>
    <row r="10352" spans="75:77" ht="12.75">
      <c r="BW10352"/>
      <c r="BX10352"/>
      <c r="BY10352"/>
    </row>
    <row r="10353" spans="75:77" ht="12.75">
      <c r="BW10353"/>
      <c r="BX10353"/>
      <c r="BY10353"/>
    </row>
    <row r="10354" spans="75:77" ht="12.75">
      <c r="BW10354"/>
      <c r="BX10354"/>
      <c r="BY10354"/>
    </row>
    <row r="10355" spans="75:77" ht="12.75">
      <c r="BW10355"/>
      <c r="BX10355"/>
      <c r="BY10355"/>
    </row>
    <row r="10356" spans="75:77" ht="12.75">
      <c r="BW10356"/>
      <c r="BX10356"/>
      <c r="BY10356"/>
    </row>
    <row r="10357" spans="75:77" ht="12.75">
      <c r="BW10357"/>
      <c r="BX10357"/>
      <c r="BY10357"/>
    </row>
    <row r="10358" spans="75:77" ht="12.75">
      <c r="BW10358"/>
      <c r="BX10358"/>
      <c r="BY10358"/>
    </row>
    <row r="10359" spans="75:77" ht="12.75">
      <c r="BW10359"/>
      <c r="BX10359"/>
      <c r="BY10359"/>
    </row>
    <row r="10360" spans="75:77" ht="12.75">
      <c r="BW10360"/>
      <c r="BX10360"/>
      <c r="BY10360"/>
    </row>
    <row r="10361" spans="75:77" ht="12.75">
      <c r="BW10361"/>
      <c r="BX10361"/>
      <c r="BY10361"/>
    </row>
    <row r="10362" spans="75:77" ht="12.75">
      <c r="BW10362"/>
      <c r="BX10362"/>
      <c r="BY10362"/>
    </row>
    <row r="10363" spans="75:77" ht="12.75">
      <c r="BW10363"/>
      <c r="BX10363"/>
      <c r="BY10363"/>
    </row>
    <row r="10364" spans="75:77" ht="12.75">
      <c r="BW10364"/>
      <c r="BX10364"/>
      <c r="BY10364"/>
    </row>
    <row r="10365" spans="75:77" ht="12.75">
      <c r="BW10365"/>
      <c r="BX10365"/>
      <c r="BY10365"/>
    </row>
    <row r="10366" spans="75:77" ht="12.75">
      <c r="BW10366"/>
      <c r="BX10366"/>
      <c r="BY10366"/>
    </row>
    <row r="10367" spans="75:77" ht="12.75">
      <c r="BW10367"/>
      <c r="BX10367"/>
      <c r="BY10367"/>
    </row>
    <row r="10368" spans="75:77" ht="12.75">
      <c r="BW10368"/>
      <c r="BX10368"/>
      <c r="BY10368"/>
    </row>
    <row r="10369" spans="75:77" ht="12.75">
      <c r="BW10369"/>
      <c r="BX10369"/>
      <c r="BY10369"/>
    </row>
    <row r="10370" spans="75:77" ht="12.75">
      <c r="BW10370"/>
      <c r="BX10370"/>
      <c r="BY10370"/>
    </row>
    <row r="10371" spans="75:77" ht="12.75">
      <c r="BW10371"/>
      <c r="BX10371"/>
      <c r="BY10371"/>
    </row>
    <row r="10372" spans="75:77" ht="12.75">
      <c r="BW10372"/>
      <c r="BX10372"/>
      <c r="BY10372"/>
    </row>
    <row r="10373" spans="75:77" ht="12.75">
      <c r="BW10373"/>
      <c r="BX10373"/>
      <c r="BY10373"/>
    </row>
    <row r="10374" spans="75:77" ht="12.75">
      <c r="BW10374"/>
      <c r="BX10374"/>
      <c r="BY10374"/>
    </row>
    <row r="10375" spans="75:77" ht="12.75">
      <c r="BW10375"/>
      <c r="BX10375"/>
      <c r="BY10375"/>
    </row>
    <row r="10376" spans="75:77" ht="12.75">
      <c r="BW10376"/>
      <c r="BX10376"/>
      <c r="BY10376"/>
    </row>
    <row r="10377" spans="75:77" ht="12.75">
      <c r="BW10377"/>
      <c r="BX10377"/>
      <c r="BY10377"/>
    </row>
    <row r="10378" spans="75:77" ht="12.75">
      <c r="BW10378"/>
      <c r="BX10378"/>
      <c r="BY10378"/>
    </row>
    <row r="10379" spans="75:77" ht="12.75">
      <c r="BW10379"/>
      <c r="BX10379"/>
      <c r="BY10379"/>
    </row>
    <row r="10380" spans="75:77" ht="12.75">
      <c r="BW10380"/>
      <c r="BX10380"/>
      <c r="BY10380"/>
    </row>
    <row r="10381" spans="75:77" ht="12.75">
      <c r="BW10381"/>
      <c r="BX10381"/>
      <c r="BY10381"/>
    </row>
    <row r="10382" spans="75:77" ht="12.75">
      <c r="BW10382"/>
      <c r="BX10382"/>
      <c r="BY10382"/>
    </row>
    <row r="10383" spans="75:77" ht="12.75">
      <c r="BW10383"/>
      <c r="BX10383"/>
      <c r="BY10383"/>
    </row>
    <row r="10384" spans="75:77" ht="12.75">
      <c r="BW10384"/>
      <c r="BX10384"/>
      <c r="BY10384"/>
    </row>
    <row r="10385" spans="75:77" ht="12.75">
      <c r="BW10385"/>
      <c r="BX10385"/>
      <c r="BY10385"/>
    </row>
    <row r="10386" spans="75:77" ht="12.75">
      <c r="BW10386"/>
      <c r="BX10386"/>
      <c r="BY10386"/>
    </row>
    <row r="10387" spans="75:77" ht="12.75">
      <c r="BW10387"/>
      <c r="BX10387"/>
      <c r="BY10387"/>
    </row>
    <row r="10388" spans="75:77" ht="12.75">
      <c r="BW10388"/>
      <c r="BX10388"/>
      <c r="BY10388"/>
    </row>
    <row r="10389" spans="75:77" ht="12.75">
      <c r="BW10389"/>
      <c r="BX10389"/>
      <c r="BY10389"/>
    </row>
    <row r="10390" spans="75:77" ht="12.75">
      <c r="BW10390"/>
      <c r="BX10390"/>
      <c r="BY10390"/>
    </row>
    <row r="10391" spans="75:77" ht="12.75">
      <c r="BW10391"/>
      <c r="BX10391"/>
      <c r="BY10391"/>
    </row>
    <row r="10392" spans="75:77" ht="12.75">
      <c r="BW10392"/>
      <c r="BX10392"/>
      <c r="BY10392"/>
    </row>
    <row r="10393" spans="75:77" ht="12.75">
      <c r="BW10393"/>
      <c r="BX10393"/>
      <c r="BY10393"/>
    </row>
    <row r="10394" spans="75:77" ht="12.75">
      <c r="BW10394"/>
      <c r="BX10394"/>
      <c r="BY10394"/>
    </row>
    <row r="10395" spans="75:77" ht="12.75">
      <c r="BW10395"/>
      <c r="BX10395"/>
      <c r="BY10395"/>
    </row>
    <row r="10396" spans="75:77" ht="12.75">
      <c r="BW10396"/>
      <c r="BX10396"/>
      <c r="BY10396"/>
    </row>
    <row r="10397" spans="75:77" ht="12.75">
      <c r="BW10397"/>
      <c r="BX10397"/>
      <c r="BY10397"/>
    </row>
    <row r="10398" spans="75:77" ht="12.75">
      <c r="BW10398"/>
      <c r="BX10398"/>
      <c r="BY10398"/>
    </row>
    <row r="10399" spans="75:77" ht="12.75">
      <c r="BW10399"/>
      <c r="BX10399"/>
      <c r="BY10399"/>
    </row>
    <row r="10400" spans="75:77" ht="12.75">
      <c r="BW10400"/>
      <c r="BX10400"/>
      <c r="BY10400"/>
    </row>
    <row r="10401" spans="75:77" ht="12.75">
      <c r="BW10401"/>
      <c r="BX10401"/>
      <c r="BY10401"/>
    </row>
    <row r="10402" spans="75:77" ht="12.75">
      <c r="BW10402"/>
      <c r="BX10402"/>
      <c r="BY10402"/>
    </row>
    <row r="10403" spans="75:77" ht="12.75">
      <c r="BW10403"/>
      <c r="BX10403"/>
      <c r="BY10403"/>
    </row>
    <row r="10404" spans="75:77" ht="12.75">
      <c r="BW10404"/>
      <c r="BX10404"/>
      <c r="BY10404"/>
    </row>
    <row r="10405" spans="75:77" ht="12.75">
      <c r="BW10405"/>
      <c r="BX10405"/>
      <c r="BY10405"/>
    </row>
    <row r="10406" spans="75:77" ht="12.75">
      <c r="BW10406"/>
      <c r="BX10406"/>
      <c r="BY10406"/>
    </row>
    <row r="10407" spans="75:77" ht="12.75">
      <c r="BW10407"/>
      <c r="BX10407"/>
      <c r="BY10407"/>
    </row>
    <row r="10408" spans="75:77" ht="12.75">
      <c r="BW10408"/>
      <c r="BX10408"/>
      <c r="BY10408"/>
    </row>
    <row r="10409" spans="75:77" ht="12.75">
      <c r="BW10409"/>
      <c r="BX10409"/>
      <c r="BY10409"/>
    </row>
    <row r="10410" spans="75:77" ht="12.75">
      <c r="BW10410"/>
      <c r="BX10410"/>
      <c r="BY10410"/>
    </row>
    <row r="10411" spans="75:77" ht="12.75">
      <c r="BW10411"/>
      <c r="BX10411"/>
      <c r="BY10411"/>
    </row>
    <row r="10412" spans="75:77" ht="12.75">
      <c r="BW10412"/>
      <c r="BX10412"/>
      <c r="BY10412"/>
    </row>
    <row r="10413" spans="75:77" ht="12.75">
      <c r="BW10413"/>
      <c r="BX10413"/>
      <c r="BY10413"/>
    </row>
    <row r="10414" spans="75:77" ht="12.75">
      <c r="BW10414"/>
      <c r="BX10414"/>
      <c r="BY10414"/>
    </row>
    <row r="10415" spans="75:77" ht="12.75">
      <c r="BW10415"/>
      <c r="BX10415"/>
      <c r="BY10415"/>
    </row>
    <row r="10416" spans="75:77" ht="12.75">
      <c r="BW10416"/>
      <c r="BX10416"/>
      <c r="BY10416"/>
    </row>
    <row r="10417" spans="75:77" ht="12.75">
      <c r="BW10417"/>
      <c r="BX10417"/>
      <c r="BY10417"/>
    </row>
    <row r="10418" spans="75:77" ht="12.75">
      <c r="BW10418"/>
      <c r="BX10418"/>
      <c r="BY10418"/>
    </row>
    <row r="10419" spans="75:77" ht="12.75">
      <c r="BW10419"/>
      <c r="BX10419"/>
      <c r="BY10419"/>
    </row>
    <row r="10420" spans="75:77" ht="12.75">
      <c r="BW10420"/>
      <c r="BX10420"/>
      <c r="BY10420"/>
    </row>
    <row r="10421" spans="75:77" ht="12.75">
      <c r="BW10421"/>
      <c r="BX10421"/>
      <c r="BY10421"/>
    </row>
    <row r="10422" spans="75:77" ht="12.75">
      <c r="BW10422"/>
      <c r="BX10422"/>
      <c r="BY10422"/>
    </row>
    <row r="10423" spans="75:77" ht="12.75">
      <c r="BW10423"/>
      <c r="BX10423"/>
      <c r="BY10423"/>
    </row>
    <row r="10424" spans="75:77" ht="12.75">
      <c r="BW10424"/>
      <c r="BX10424"/>
      <c r="BY10424"/>
    </row>
    <row r="10425" spans="75:77" ht="12.75">
      <c r="BW10425"/>
      <c r="BX10425"/>
      <c r="BY10425"/>
    </row>
    <row r="10426" spans="75:77" ht="12.75">
      <c r="BW10426"/>
      <c r="BX10426"/>
      <c r="BY10426"/>
    </row>
    <row r="10427" spans="75:77" ht="12.75">
      <c r="BW10427"/>
      <c r="BX10427"/>
      <c r="BY10427"/>
    </row>
    <row r="10428" spans="75:77" ht="12.75">
      <c r="BW10428"/>
      <c r="BX10428"/>
      <c r="BY10428"/>
    </row>
    <row r="10429" spans="75:77" ht="12.75">
      <c r="BW10429"/>
      <c r="BX10429"/>
      <c r="BY10429"/>
    </row>
    <row r="10430" spans="75:77" ht="12.75">
      <c r="BW10430"/>
      <c r="BX10430"/>
      <c r="BY10430"/>
    </row>
    <row r="10431" spans="75:77" ht="12.75">
      <c r="BW10431"/>
      <c r="BX10431"/>
      <c r="BY10431"/>
    </row>
    <row r="10432" spans="75:77" ht="12.75">
      <c r="BW10432"/>
      <c r="BX10432"/>
      <c r="BY10432"/>
    </row>
    <row r="10433" spans="75:77" ht="12.75">
      <c r="BW10433"/>
      <c r="BX10433"/>
      <c r="BY10433"/>
    </row>
    <row r="10434" spans="75:77" ht="12.75">
      <c r="BW10434"/>
      <c r="BX10434"/>
      <c r="BY10434"/>
    </row>
    <row r="10435" spans="75:77" ht="12.75">
      <c r="BW10435"/>
      <c r="BX10435"/>
      <c r="BY10435"/>
    </row>
    <row r="10436" spans="75:77" ht="12.75">
      <c r="BW10436"/>
      <c r="BX10436"/>
      <c r="BY10436"/>
    </row>
    <row r="10437" spans="75:77" ht="12.75">
      <c r="BW10437"/>
      <c r="BX10437"/>
      <c r="BY10437"/>
    </row>
    <row r="10438" spans="75:77" ht="12.75">
      <c r="BW10438"/>
      <c r="BX10438"/>
      <c r="BY10438"/>
    </row>
    <row r="10439" spans="75:77" ht="12.75">
      <c r="BW10439"/>
      <c r="BX10439"/>
      <c r="BY10439"/>
    </row>
    <row r="10440" spans="75:77" ht="12.75">
      <c r="BW10440"/>
      <c r="BX10440"/>
      <c r="BY10440"/>
    </row>
    <row r="10441" spans="75:77" ht="12.75">
      <c r="BW10441"/>
      <c r="BX10441"/>
      <c r="BY10441"/>
    </row>
    <row r="10442" spans="75:77" ht="12.75">
      <c r="BW10442"/>
      <c r="BX10442"/>
      <c r="BY10442"/>
    </row>
    <row r="10443" spans="75:77" ht="12.75">
      <c r="BW10443"/>
      <c r="BX10443"/>
      <c r="BY10443"/>
    </row>
    <row r="10444" spans="75:77" ht="12.75">
      <c r="BW10444"/>
      <c r="BX10444"/>
      <c r="BY10444"/>
    </row>
    <row r="10445" spans="75:77" ht="12.75">
      <c r="BW10445"/>
      <c r="BX10445"/>
      <c r="BY10445"/>
    </row>
    <row r="10446" spans="75:77" ht="12.75">
      <c r="BW10446"/>
      <c r="BX10446"/>
      <c r="BY10446"/>
    </row>
    <row r="10447" spans="75:77" ht="12.75">
      <c r="BW10447"/>
      <c r="BX10447"/>
      <c r="BY10447"/>
    </row>
    <row r="10448" spans="75:77" ht="12.75">
      <c r="BW10448"/>
      <c r="BX10448"/>
      <c r="BY10448"/>
    </row>
    <row r="10449" spans="75:77" ht="12.75">
      <c r="BW10449"/>
      <c r="BX10449"/>
      <c r="BY10449"/>
    </row>
    <row r="10450" spans="75:77" ht="12.75">
      <c r="BW10450"/>
      <c r="BX10450"/>
      <c r="BY10450"/>
    </row>
    <row r="10451" spans="75:77" ht="12.75">
      <c r="BW10451"/>
      <c r="BX10451"/>
      <c r="BY10451"/>
    </row>
    <row r="10452" spans="75:77" ht="12.75">
      <c r="BW10452"/>
      <c r="BX10452"/>
      <c r="BY10452"/>
    </row>
    <row r="10453" spans="75:77" ht="12.75">
      <c r="BW10453"/>
      <c r="BX10453"/>
      <c r="BY10453"/>
    </row>
    <row r="10454" spans="75:77" ht="12.75">
      <c r="BW10454"/>
      <c r="BX10454"/>
      <c r="BY10454"/>
    </row>
    <row r="10455" spans="75:77" ht="12.75">
      <c r="BW10455"/>
      <c r="BX10455"/>
      <c r="BY10455"/>
    </row>
    <row r="10456" spans="75:77" ht="12.75">
      <c r="BW10456"/>
      <c r="BX10456"/>
      <c r="BY10456"/>
    </row>
    <row r="10457" spans="75:77" ht="12.75">
      <c r="BW10457"/>
      <c r="BX10457"/>
      <c r="BY10457"/>
    </row>
    <row r="10458" spans="75:77" ht="12.75">
      <c r="BW10458"/>
      <c r="BX10458"/>
      <c r="BY10458"/>
    </row>
    <row r="10459" spans="75:77" ht="12.75">
      <c r="BW10459"/>
      <c r="BX10459"/>
      <c r="BY10459"/>
    </row>
    <row r="10460" spans="75:77" ht="12.75">
      <c r="BW10460"/>
      <c r="BX10460"/>
      <c r="BY10460"/>
    </row>
    <row r="10461" spans="75:77" ht="12.75">
      <c r="BW10461"/>
      <c r="BX10461"/>
      <c r="BY10461"/>
    </row>
    <row r="10462" spans="75:77" ht="12.75">
      <c r="BW10462"/>
      <c r="BX10462"/>
      <c r="BY10462"/>
    </row>
    <row r="10463" spans="75:77" ht="12.75">
      <c r="BW10463"/>
      <c r="BX10463"/>
      <c r="BY10463"/>
    </row>
    <row r="10464" spans="75:77" ht="12.75">
      <c r="BW10464"/>
      <c r="BX10464"/>
      <c r="BY10464"/>
    </row>
    <row r="10465" spans="75:77" ht="12.75">
      <c r="BW10465"/>
      <c r="BX10465"/>
      <c r="BY10465"/>
    </row>
    <row r="10466" spans="75:77" ht="12.75">
      <c r="BW10466"/>
      <c r="BX10466"/>
      <c r="BY10466"/>
    </row>
    <row r="10467" spans="75:77" ht="12.75">
      <c r="BW10467"/>
      <c r="BX10467"/>
      <c r="BY10467"/>
    </row>
    <row r="10468" spans="75:77" ht="12.75">
      <c r="BW10468"/>
      <c r="BX10468"/>
      <c r="BY10468"/>
    </row>
    <row r="10469" spans="75:77" ht="12.75">
      <c r="BW10469"/>
      <c r="BX10469"/>
      <c r="BY10469"/>
    </row>
    <row r="10470" spans="75:77" ht="12.75">
      <c r="BW10470"/>
      <c r="BX10470"/>
      <c r="BY10470"/>
    </row>
    <row r="10471" spans="75:77" ht="12.75">
      <c r="BW10471"/>
      <c r="BX10471"/>
      <c r="BY10471"/>
    </row>
    <row r="10472" spans="75:77" ht="12.75">
      <c r="BW10472"/>
      <c r="BX10472"/>
      <c r="BY10472"/>
    </row>
    <row r="10473" spans="75:77" ht="12.75">
      <c r="BW10473"/>
      <c r="BX10473"/>
      <c r="BY10473"/>
    </row>
    <row r="10474" spans="75:77" ht="12.75">
      <c r="BW10474"/>
      <c r="BX10474"/>
      <c r="BY10474"/>
    </row>
    <row r="10475" spans="75:77" ht="12.75">
      <c r="BW10475"/>
      <c r="BX10475"/>
      <c r="BY10475"/>
    </row>
    <row r="10476" spans="75:77" ht="12.75">
      <c r="BW10476"/>
      <c r="BX10476"/>
      <c r="BY10476"/>
    </row>
    <row r="10477" spans="75:77" ht="12.75">
      <c r="BW10477"/>
      <c r="BX10477"/>
      <c r="BY10477"/>
    </row>
    <row r="10478" spans="75:77" ht="12.75">
      <c r="BW10478"/>
      <c r="BX10478"/>
      <c r="BY10478"/>
    </row>
    <row r="10479" spans="75:77" ht="12.75">
      <c r="BW10479"/>
      <c r="BX10479"/>
      <c r="BY10479"/>
    </row>
    <row r="10480" spans="75:77" ht="12.75">
      <c r="BW10480"/>
      <c r="BX10480"/>
      <c r="BY10480"/>
    </row>
    <row r="10481" spans="75:77" ht="12.75">
      <c r="BW10481"/>
      <c r="BX10481"/>
      <c r="BY10481"/>
    </row>
    <row r="10482" spans="75:77" ht="12.75">
      <c r="BW10482"/>
      <c r="BX10482"/>
      <c r="BY10482"/>
    </row>
    <row r="10483" spans="75:77" ht="12.75">
      <c r="BW10483"/>
      <c r="BX10483"/>
      <c r="BY10483"/>
    </row>
    <row r="10484" spans="75:77" ht="12.75">
      <c r="BW10484"/>
      <c r="BX10484"/>
      <c r="BY10484"/>
    </row>
    <row r="10485" spans="75:77" ht="12.75">
      <c r="BW10485"/>
      <c r="BX10485"/>
      <c r="BY10485"/>
    </row>
    <row r="10486" spans="75:77" ht="12.75">
      <c r="BW10486"/>
      <c r="BX10486"/>
      <c r="BY10486"/>
    </row>
    <row r="10487" spans="75:77" ht="12.75">
      <c r="BW10487"/>
      <c r="BX10487"/>
      <c r="BY10487"/>
    </row>
    <row r="10488" spans="75:77" ht="12.75">
      <c r="BW10488"/>
      <c r="BX10488"/>
      <c r="BY10488"/>
    </row>
    <row r="10489" spans="75:77" ht="12.75">
      <c r="BW10489"/>
      <c r="BX10489"/>
      <c r="BY10489"/>
    </row>
    <row r="10490" spans="75:77" ht="12.75">
      <c r="BW10490"/>
      <c r="BX10490"/>
      <c r="BY10490"/>
    </row>
    <row r="10491" spans="75:77" ht="12.75">
      <c r="BW10491"/>
      <c r="BX10491"/>
      <c r="BY10491"/>
    </row>
    <row r="10492" spans="75:77" ht="12.75">
      <c r="BW10492"/>
      <c r="BX10492"/>
      <c r="BY10492"/>
    </row>
    <row r="10493" spans="75:77" ht="12.75">
      <c r="BW10493"/>
      <c r="BX10493"/>
      <c r="BY10493"/>
    </row>
    <row r="10494" spans="75:77" ht="12.75">
      <c r="BW10494"/>
      <c r="BX10494"/>
      <c r="BY10494"/>
    </row>
    <row r="10495" spans="75:77" ht="12.75">
      <c r="BW10495"/>
      <c r="BX10495"/>
      <c r="BY10495"/>
    </row>
    <row r="10496" spans="75:77" ht="12.75">
      <c r="BW10496"/>
      <c r="BX10496"/>
      <c r="BY10496"/>
    </row>
    <row r="10497" spans="75:77" ht="12.75">
      <c r="BW10497"/>
      <c r="BX10497"/>
      <c r="BY10497"/>
    </row>
    <row r="10498" spans="75:77" ht="12.75">
      <c r="BW10498"/>
      <c r="BX10498"/>
      <c r="BY10498"/>
    </row>
    <row r="10499" spans="75:77" ht="12.75">
      <c r="BW10499"/>
      <c r="BX10499"/>
      <c r="BY10499"/>
    </row>
    <row r="10500" spans="75:77" ht="12.75">
      <c r="BW10500"/>
      <c r="BX10500"/>
      <c r="BY10500"/>
    </row>
    <row r="10501" spans="75:77" ht="12.75">
      <c r="BW10501"/>
      <c r="BX10501"/>
      <c r="BY10501"/>
    </row>
    <row r="10502" spans="75:77" ht="12.75">
      <c r="BW10502"/>
      <c r="BX10502"/>
      <c r="BY10502"/>
    </row>
    <row r="10503" spans="75:77" ht="12.75">
      <c r="BW10503"/>
      <c r="BX10503"/>
      <c r="BY10503"/>
    </row>
    <row r="10504" spans="75:77" ht="12.75">
      <c r="BW10504"/>
      <c r="BX10504"/>
      <c r="BY10504"/>
    </row>
    <row r="10505" spans="75:77" ht="12.75">
      <c r="BW10505"/>
      <c r="BX10505"/>
      <c r="BY10505"/>
    </row>
    <row r="10506" spans="75:77" ht="12.75">
      <c r="BW10506"/>
      <c r="BX10506"/>
      <c r="BY10506"/>
    </row>
    <row r="10507" spans="75:77" ht="12.75">
      <c r="BW10507"/>
      <c r="BX10507"/>
      <c r="BY10507"/>
    </row>
    <row r="10508" spans="75:77" ht="12.75">
      <c r="BW10508"/>
      <c r="BX10508"/>
      <c r="BY10508"/>
    </row>
    <row r="10509" spans="75:77" ht="12.75">
      <c r="BW10509"/>
      <c r="BX10509"/>
      <c r="BY10509"/>
    </row>
    <row r="10510" spans="75:77" ht="12.75">
      <c r="BW10510"/>
      <c r="BX10510"/>
      <c r="BY10510"/>
    </row>
    <row r="10511" spans="75:77" ht="12.75">
      <c r="BW10511"/>
      <c r="BX10511"/>
      <c r="BY10511"/>
    </row>
    <row r="10512" spans="75:77" ht="12.75">
      <c r="BW10512"/>
      <c r="BX10512"/>
      <c r="BY10512"/>
    </row>
    <row r="10513" spans="75:77" ht="12.75">
      <c r="BW10513"/>
      <c r="BX10513"/>
      <c r="BY10513"/>
    </row>
    <row r="10514" spans="75:77" ht="12.75">
      <c r="BW10514"/>
      <c r="BX10514"/>
      <c r="BY10514"/>
    </row>
    <row r="10515" spans="75:77" ht="12.75">
      <c r="BW10515"/>
      <c r="BX10515"/>
      <c r="BY10515"/>
    </row>
    <row r="10516" spans="75:77" ht="12.75">
      <c r="BW10516"/>
      <c r="BX10516"/>
      <c r="BY10516"/>
    </row>
    <row r="10517" spans="75:77" ht="12.75">
      <c r="BW10517"/>
      <c r="BX10517"/>
      <c r="BY10517"/>
    </row>
    <row r="10518" spans="75:77" ht="12.75">
      <c r="BW10518"/>
      <c r="BX10518"/>
      <c r="BY10518"/>
    </row>
    <row r="10519" spans="75:77" ht="12.75">
      <c r="BW10519"/>
      <c r="BX10519"/>
      <c r="BY10519"/>
    </row>
    <row r="10520" spans="75:77" ht="12.75">
      <c r="BW10520"/>
      <c r="BX10520"/>
      <c r="BY10520"/>
    </row>
    <row r="10521" spans="75:77" ht="12.75">
      <c r="BW10521"/>
      <c r="BX10521"/>
      <c r="BY10521"/>
    </row>
    <row r="10522" spans="75:77" ht="12.75">
      <c r="BW10522"/>
      <c r="BX10522"/>
      <c r="BY10522"/>
    </row>
    <row r="10523" spans="75:77" ht="12.75">
      <c r="BW10523"/>
      <c r="BX10523"/>
      <c r="BY10523"/>
    </row>
    <row r="10524" spans="75:77" ht="12.75">
      <c r="BW10524"/>
      <c r="BX10524"/>
      <c r="BY10524"/>
    </row>
    <row r="10525" spans="75:77" ht="12.75">
      <c r="BW10525"/>
      <c r="BX10525"/>
      <c r="BY10525"/>
    </row>
    <row r="10526" spans="75:77" ht="12.75">
      <c r="BW10526"/>
      <c r="BX10526"/>
      <c r="BY10526"/>
    </row>
    <row r="10527" spans="75:77" ht="12.75">
      <c r="BW10527"/>
      <c r="BX10527"/>
      <c r="BY10527"/>
    </row>
    <row r="10528" spans="75:77" ht="12.75">
      <c r="BW10528"/>
      <c r="BX10528"/>
      <c r="BY10528"/>
    </row>
    <row r="10529" spans="75:77" ht="12.75">
      <c r="BW10529"/>
      <c r="BX10529"/>
      <c r="BY10529"/>
    </row>
    <row r="10530" spans="75:77" ht="12.75">
      <c r="BW10530"/>
      <c r="BX10530"/>
      <c r="BY10530"/>
    </row>
    <row r="10531" spans="75:77" ht="12.75">
      <c r="BW10531"/>
      <c r="BX10531"/>
      <c r="BY10531"/>
    </row>
    <row r="10532" spans="75:77" ht="12.75">
      <c r="BW10532"/>
      <c r="BX10532"/>
      <c r="BY10532"/>
    </row>
    <row r="10533" spans="75:77" ht="12.75">
      <c r="BW10533"/>
      <c r="BX10533"/>
      <c r="BY10533"/>
    </row>
    <row r="10534" spans="75:77" ht="12.75">
      <c r="BW10534"/>
      <c r="BX10534"/>
      <c r="BY10534"/>
    </row>
    <row r="10535" spans="75:77" ht="12.75">
      <c r="BW10535"/>
      <c r="BX10535"/>
      <c r="BY10535"/>
    </row>
    <row r="10536" spans="75:77" ht="12.75">
      <c r="BW10536"/>
      <c r="BX10536"/>
      <c r="BY10536"/>
    </row>
    <row r="10537" spans="75:77" ht="12.75">
      <c r="BW10537"/>
      <c r="BX10537"/>
      <c r="BY10537"/>
    </row>
    <row r="10538" spans="75:77" ht="12.75">
      <c r="BW10538"/>
      <c r="BX10538"/>
      <c r="BY10538"/>
    </row>
    <row r="10539" spans="75:77" ht="12.75">
      <c r="BW10539"/>
      <c r="BX10539"/>
      <c r="BY10539"/>
    </row>
    <row r="10540" spans="75:77" ht="12.75">
      <c r="BW10540"/>
      <c r="BX10540"/>
      <c r="BY10540"/>
    </row>
    <row r="10541" spans="75:77" ht="12.75">
      <c r="BW10541"/>
      <c r="BX10541"/>
      <c r="BY10541"/>
    </row>
    <row r="10542" spans="75:77" ht="12.75">
      <c r="BW10542"/>
      <c r="BX10542"/>
      <c r="BY10542"/>
    </row>
    <row r="10543" spans="75:77" ht="12.75">
      <c r="BW10543"/>
      <c r="BX10543"/>
      <c r="BY10543"/>
    </row>
    <row r="10544" spans="75:77" ht="12.75">
      <c r="BW10544"/>
      <c r="BX10544"/>
      <c r="BY10544"/>
    </row>
    <row r="10545" spans="75:77" ht="12.75">
      <c r="BW10545"/>
      <c r="BX10545"/>
      <c r="BY10545"/>
    </row>
    <row r="10546" spans="75:77" ht="12.75">
      <c r="BW10546"/>
      <c r="BX10546"/>
      <c r="BY10546"/>
    </row>
    <row r="10547" spans="75:77" ht="12.75">
      <c r="BW10547"/>
      <c r="BX10547"/>
      <c r="BY10547"/>
    </row>
    <row r="10548" spans="75:77" ht="12.75">
      <c r="BW10548"/>
      <c r="BX10548"/>
      <c r="BY10548"/>
    </row>
    <row r="10549" spans="75:77" ht="12.75">
      <c r="BW10549"/>
      <c r="BX10549"/>
      <c r="BY10549"/>
    </row>
    <row r="10550" spans="75:77" ht="12.75">
      <c r="BW10550"/>
      <c r="BX10550"/>
      <c r="BY10550"/>
    </row>
    <row r="10551" spans="75:77" ht="12.75">
      <c r="BW10551"/>
      <c r="BX10551"/>
      <c r="BY10551"/>
    </row>
    <row r="10552" spans="75:77" ht="12.75">
      <c r="BW10552"/>
      <c r="BX10552"/>
      <c r="BY10552"/>
    </row>
    <row r="10553" spans="75:77" ht="12.75">
      <c r="BW10553"/>
      <c r="BX10553"/>
      <c r="BY10553"/>
    </row>
    <row r="10554" spans="75:77" ht="12.75">
      <c r="BW10554"/>
      <c r="BX10554"/>
      <c r="BY10554"/>
    </row>
    <row r="10555" spans="75:77" ht="12.75">
      <c r="BW10555"/>
      <c r="BX10555"/>
      <c r="BY10555"/>
    </row>
    <row r="10556" spans="75:77" ht="12.75">
      <c r="BW10556"/>
      <c r="BX10556"/>
      <c r="BY10556"/>
    </row>
    <row r="10557" spans="75:77" ht="12.75">
      <c r="BW10557"/>
      <c r="BX10557"/>
      <c r="BY10557"/>
    </row>
    <row r="10558" spans="75:77" ht="12.75">
      <c r="BW10558"/>
      <c r="BX10558"/>
      <c r="BY10558"/>
    </row>
    <row r="10559" spans="75:77" ht="12.75">
      <c r="BW10559"/>
      <c r="BX10559"/>
      <c r="BY10559"/>
    </row>
    <row r="10560" spans="75:77" ht="12.75">
      <c r="BW10560"/>
      <c r="BX10560"/>
      <c r="BY10560"/>
    </row>
    <row r="10561" spans="75:77" ht="12.75">
      <c r="BW10561"/>
      <c r="BX10561"/>
      <c r="BY10561"/>
    </row>
    <row r="10562" spans="75:77" ht="12.75">
      <c r="BW10562"/>
      <c r="BX10562"/>
      <c r="BY10562"/>
    </row>
    <row r="10563" spans="75:77" ht="12.75">
      <c r="BW10563"/>
      <c r="BX10563"/>
      <c r="BY10563"/>
    </row>
    <row r="10564" spans="75:77" ht="12.75">
      <c r="BW10564"/>
      <c r="BX10564"/>
      <c r="BY10564"/>
    </row>
    <row r="10565" spans="75:77" ht="12.75">
      <c r="BW10565"/>
      <c r="BX10565"/>
      <c r="BY10565"/>
    </row>
    <row r="10566" spans="75:77" ht="12.75">
      <c r="BW10566"/>
      <c r="BX10566"/>
      <c r="BY10566"/>
    </row>
    <row r="10567" spans="75:77" ht="12.75">
      <c r="BW10567"/>
      <c r="BX10567"/>
      <c r="BY10567"/>
    </row>
    <row r="10568" spans="75:77" ht="12.75">
      <c r="BW10568"/>
      <c r="BX10568"/>
      <c r="BY10568"/>
    </row>
    <row r="10569" spans="75:77" ht="12.75">
      <c r="BW10569"/>
      <c r="BX10569"/>
      <c r="BY10569"/>
    </row>
    <row r="10570" spans="75:77" ht="12.75">
      <c r="BW10570"/>
      <c r="BX10570"/>
      <c r="BY10570"/>
    </row>
    <row r="10571" spans="75:77" ht="12.75">
      <c r="BW10571"/>
      <c r="BX10571"/>
      <c r="BY10571"/>
    </row>
    <row r="10572" spans="75:77" ht="12.75">
      <c r="BW10572"/>
      <c r="BX10572"/>
      <c r="BY10572"/>
    </row>
    <row r="10573" spans="75:77" ht="12.75">
      <c r="BW10573"/>
      <c r="BX10573"/>
      <c r="BY10573"/>
    </row>
    <row r="10574" spans="75:77" ht="12.75">
      <c r="BW10574"/>
      <c r="BX10574"/>
      <c r="BY10574"/>
    </row>
    <row r="10575" spans="75:77" ht="12.75">
      <c r="BW10575"/>
      <c r="BX10575"/>
      <c r="BY10575"/>
    </row>
    <row r="10576" spans="75:77" ht="12.75">
      <c r="BW10576"/>
      <c r="BX10576"/>
      <c r="BY10576"/>
    </row>
    <row r="10577" spans="75:77" ht="12.75">
      <c r="BW10577"/>
      <c r="BX10577"/>
      <c r="BY10577"/>
    </row>
    <row r="10578" spans="75:77" ht="12.75">
      <c r="BW10578"/>
      <c r="BX10578"/>
      <c r="BY10578"/>
    </row>
    <row r="10579" spans="75:77" ht="12.75">
      <c r="BW10579"/>
      <c r="BX10579"/>
      <c r="BY10579"/>
    </row>
    <row r="10580" spans="75:77" ht="12.75">
      <c r="BW10580"/>
      <c r="BX10580"/>
      <c r="BY10580"/>
    </row>
    <row r="10581" spans="75:77" ht="12.75">
      <c r="BW10581"/>
      <c r="BX10581"/>
      <c r="BY10581"/>
    </row>
    <row r="10582" spans="75:77" ht="12.75">
      <c r="BW10582"/>
      <c r="BX10582"/>
      <c r="BY10582"/>
    </row>
    <row r="10583" spans="75:77" ht="12.75">
      <c r="BW10583"/>
      <c r="BX10583"/>
      <c r="BY10583"/>
    </row>
    <row r="10584" spans="75:77" ht="12.75">
      <c r="BW10584"/>
      <c r="BX10584"/>
      <c r="BY10584"/>
    </row>
    <row r="10585" spans="75:77" ht="12.75">
      <c r="BW10585"/>
      <c r="BX10585"/>
      <c r="BY10585"/>
    </row>
    <row r="10586" spans="75:77" ht="12.75">
      <c r="BW10586"/>
      <c r="BX10586"/>
      <c r="BY10586"/>
    </row>
    <row r="10587" spans="75:77" ht="12.75">
      <c r="BW10587"/>
      <c r="BX10587"/>
      <c r="BY10587"/>
    </row>
    <row r="10588" spans="75:77" ht="12.75">
      <c r="BW10588"/>
      <c r="BX10588"/>
      <c r="BY10588"/>
    </row>
    <row r="10589" spans="75:77" ht="12.75">
      <c r="BW10589"/>
      <c r="BX10589"/>
      <c r="BY10589"/>
    </row>
    <row r="10590" spans="75:77" ht="12.75">
      <c r="BW10590"/>
      <c r="BX10590"/>
      <c r="BY10590"/>
    </row>
    <row r="10591" spans="75:77" ht="12.75">
      <c r="BW10591"/>
      <c r="BX10591"/>
      <c r="BY10591"/>
    </row>
    <row r="10592" spans="75:77" ht="12.75">
      <c r="BW10592"/>
      <c r="BX10592"/>
      <c r="BY10592"/>
    </row>
    <row r="10593" spans="75:77" ht="12.75">
      <c r="BW10593"/>
      <c r="BX10593"/>
      <c r="BY10593"/>
    </row>
    <row r="10594" spans="75:77" ht="12.75">
      <c r="BW10594"/>
      <c r="BX10594"/>
      <c r="BY10594"/>
    </row>
    <row r="10595" spans="75:77" ht="12.75">
      <c r="BW10595"/>
      <c r="BX10595"/>
      <c r="BY10595"/>
    </row>
    <row r="10596" spans="75:77" ht="12.75">
      <c r="BW10596"/>
      <c r="BX10596"/>
      <c r="BY10596"/>
    </row>
    <row r="10597" spans="75:77" ht="12.75">
      <c r="BW10597"/>
      <c r="BX10597"/>
      <c r="BY10597"/>
    </row>
    <row r="10598" spans="75:77" ht="12.75">
      <c r="BW10598"/>
      <c r="BX10598"/>
      <c r="BY10598"/>
    </row>
    <row r="10599" spans="75:77" ht="12.75">
      <c r="BW10599"/>
      <c r="BX10599"/>
      <c r="BY10599"/>
    </row>
    <row r="10600" spans="75:77" ht="12.75">
      <c r="BW10600"/>
      <c r="BX10600"/>
      <c r="BY10600"/>
    </row>
    <row r="10601" spans="75:77" ht="12.75">
      <c r="BW10601"/>
      <c r="BX10601"/>
      <c r="BY10601"/>
    </row>
    <row r="10602" spans="75:77" ht="12.75">
      <c r="BW10602"/>
      <c r="BX10602"/>
      <c r="BY10602"/>
    </row>
    <row r="10603" spans="75:77" ht="12.75">
      <c r="BW10603"/>
      <c r="BX10603"/>
      <c r="BY10603"/>
    </row>
    <row r="10604" spans="75:77" ht="12.75">
      <c r="BW10604"/>
      <c r="BX10604"/>
      <c r="BY10604"/>
    </row>
    <row r="10605" spans="75:77" ht="12.75">
      <c r="BW10605"/>
      <c r="BX10605"/>
      <c r="BY10605"/>
    </row>
    <row r="10606" spans="75:77" ht="12.75">
      <c r="BW10606"/>
      <c r="BX10606"/>
      <c r="BY10606"/>
    </row>
    <row r="10607" spans="75:77" ht="12.75">
      <c r="BW10607"/>
      <c r="BX10607"/>
      <c r="BY10607"/>
    </row>
    <row r="10608" spans="75:77" ht="12.75">
      <c r="BW10608"/>
      <c r="BX10608"/>
      <c r="BY10608"/>
    </row>
    <row r="10609" spans="75:77" ht="12.75">
      <c r="BW10609"/>
      <c r="BX10609"/>
      <c r="BY10609"/>
    </row>
    <row r="10610" spans="75:77" ht="12.75">
      <c r="BW10610"/>
      <c r="BX10610"/>
      <c r="BY10610"/>
    </row>
    <row r="10611" spans="75:77" ht="12.75">
      <c r="BW10611"/>
      <c r="BX10611"/>
      <c r="BY10611"/>
    </row>
    <row r="10612" spans="75:77" ht="12.75">
      <c r="BW10612"/>
      <c r="BX10612"/>
      <c r="BY10612"/>
    </row>
    <row r="10613" spans="75:77" ht="12.75">
      <c r="BW10613"/>
      <c r="BX10613"/>
      <c r="BY10613"/>
    </row>
    <row r="10614" spans="75:77" ht="12.75">
      <c r="BW10614"/>
      <c r="BX10614"/>
      <c r="BY10614"/>
    </row>
    <row r="10615" spans="75:77" ht="12.75">
      <c r="BW10615"/>
      <c r="BX10615"/>
      <c r="BY10615"/>
    </row>
    <row r="10616" spans="75:77" ht="12.75">
      <c r="BW10616"/>
      <c r="BX10616"/>
      <c r="BY10616"/>
    </row>
    <row r="10617" spans="75:77" ht="12.75">
      <c r="BW10617"/>
      <c r="BX10617"/>
      <c r="BY10617"/>
    </row>
    <row r="10618" spans="75:77" ht="12.75">
      <c r="BW10618"/>
      <c r="BX10618"/>
      <c r="BY10618"/>
    </row>
    <row r="10619" spans="75:77" ht="12.75">
      <c r="BW10619"/>
      <c r="BX10619"/>
      <c r="BY10619"/>
    </row>
    <row r="10620" spans="75:77" ht="12.75">
      <c r="BW10620"/>
      <c r="BX10620"/>
      <c r="BY10620"/>
    </row>
    <row r="10621" spans="75:77" ht="12.75">
      <c r="BW10621"/>
      <c r="BX10621"/>
      <c r="BY10621"/>
    </row>
    <row r="10622" spans="75:77" ht="12.75">
      <c r="BW10622"/>
      <c r="BX10622"/>
      <c r="BY10622"/>
    </row>
    <row r="10623" spans="75:77" ht="12.75">
      <c r="BW10623"/>
      <c r="BX10623"/>
      <c r="BY10623"/>
    </row>
    <row r="10624" spans="75:77" ht="12.75">
      <c r="BW10624"/>
      <c r="BX10624"/>
      <c r="BY10624"/>
    </row>
    <row r="10625" spans="75:77" ht="12.75">
      <c r="BW10625"/>
      <c r="BX10625"/>
      <c r="BY10625"/>
    </row>
    <row r="10626" spans="75:77" ht="12.75">
      <c r="BW10626"/>
      <c r="BX10626"/>
      <c r="BY10626"/>
    </row>
    <row r="10627" spans="75:77" ht="12.75">
      <c r="BW10627"/>
      <c r="BX10627"/>
      <c r="BY10627"/>
    </row>
    <row r="10628" spans="75:77" ht="12.75">
      <c r="BW10628"/>
      <c r="BX10628"/>
      <c r="BY10628"/>
    </row>
    <row r="10629" spans="75:77" ht="12.75">
      <c r="BW10629"/>
      <c r="BX10629"/>
      <c r="BY10629"/>
    </row>
    <row r="10630" spans="75:77" ht="12.75">
      <c r="BW10630"/>
      <c r="BX10630"/>
      <c r="BY10630"/>
    </row>
    <row r="10631" spans="75:77" ht="12.75">
      <c r="BW10631"/>
      <c r="BX10631"/>
      <c r="BY10631"/>
    </row>
    <row r="10632" spans="75:77" ht="12.75">
      <c r="BW10632"/>
      <c r="BX10632"/>
      <c r="BY10632"/>
    </row>
    <row r="10633" spans="75:77" ht="12.75">
      <c r="BW10633"/>
      <c r="BX10633"/>
      <c r="BY10633"/>
    </row>
    <row r="10634" spans="75:77" ht="12.75">
      <c r="BW10634"/>
      <c r="BX10634"/>
      <c r="BY10634"/>
    </row>
    <row r="10635" spans="75:77" ht="12.75">
      <c r="BW10635"/>
      <c r="BX10635"/>
      <c r="BY10635"/>
    </row>
    <row r="10636" spans="75:77" ht="12.75">
      <c r="BW10636"/>
      <c r="BX10636"/>
      <c r="BY10636"/>
    </row>
    <row r="10637" spans="75:77" ht="12.75">
      <c r="BW10637"/>
      <c r="BX10637"/>
      <c r="BY10637"/>
    </row>
    <row r="10638" spans="75:77" ht="12.75">
      <c r="BW10638"/>
      <c r="BX10638"/>
      <c r="BY10638"/>
    </row>
    <row r="10639" spans="75:77" ht="12.75">
      <c r="BW10639"/>
      <c r="BX10639"/>
      <c r="BY10639"/>
    </row>
    <row r="10640" spans="75:77" ht="12.75">
      <c r="BW10640"/>
      <c r="BX10640"/>
      <c r="BY10640"/>
    </row>
    <row r="10641" spans="75:77" ht="12.75">
      <c r="BW10641"/>
      <c r="BX10641"/>
      <c r="BY10641"/>
    </row>
    <row r="10642" spans="75:77" ht="12.75">
      <c r="BW10642"/>
      <c r="BX10642"/>
      <c r="BY10642"/>
    </row>
    <row r="10643" spans="75:77" ht="12.75">
      <c r="BW10643"/>
      <c r="BX10643"/>
      <c r="BY10643"/>
    </row>
    <row r="10644" spans="75:77" ht="12.75">
      <c r="BW10644"/>
      <c r="BX10644"/>
      <c r="BY10644"/>
    </row>
    <row r="10645" spans="75:77" ht="12.75">
      <c r="BW10645"/>
      <c r="BX10645"/>
      <c r="BY10645"/>
    </row>
    <row r="10646" spans="75:77" ht="12.75">
      <c r="BW10646"/>
      <c r="BX10646"/>
      <c r="BY10646"/>
    </row>
    <row r="10647" spans="75:77" ht="12.75">
      <c r="BW10647"/>
      <c r="BX10647"/>
      <c r="BY10647"/>
    </row>
    <row r="10648" spans="75:77" ht="12.75">
      <c r="BW10648"/>
      <c r="BX10648"/>
      <c r="BY10648"/>
    </row>
    <row r="10649" spans="75:77" ht="12.75">
      <c r="BW10649"/>
      <c r="BX10649"/>
      <c r="BY10649"/>
    </row>
    <row r="10650" spans="75:77" ht="12.75">
      <c r="BW10650"/>
      <c r="BX10650"/>
      <c r="BY10650"/>
    </row>
    <row r="10651" spans="75:77" ht="12.75">
      <c r="BW10651"/>
      <c r="BX10651"/>
      <c r="BY10651"/>
    </row>
    <row r="10652" spans="75:77" ht="12.75">
      <c r="BW10652"/>
      <c r="BX10652"/>
      <c r="BY10652"/>
    </row>
    <row r="10653" spans="75:77" ht="12.75">
      <c r="BW10653"/>
      <c r="BX10653"/>
      <c r="BY10653"/>
    </row>
    <row r="10654" spans="75:77" ht="12.75">
      <c r="BW10654"/>
      <c r="BX10654"/>
      <c r="BY10654"/>
    </row>
    <row r="10655" spans="75:77" ht="12.75">
      <c r="BW10655"/>
      <c r="BX10655"/>
      <c r="BY10655"/>
    </row>
    <row r="10656" spans="75:77" ht="12.75">
      <c r="BW10656"/>
      <c r="BX10656"/>
      <c r="BY10656"/>
    </row>
    <row r="10657" spans="75:77" ht="12.75">
      <c r="BW10657"/>
      <c r="BX10657"/>
      <c r="BY10657"/>
    </row>
    <row r="10658" spans="75:77" ht="12.75">
      <c r="BW10658"/>
      <c r="BX10658"/>
      <c r="BY10658"/>
    </row>
    <row r="10659" spans="75:77" ht="12.75">
      <c r="BW10659"/>
      <c r="BX10659"/>
      <c r="BY10659"/>
    </row>
    <row r="10660" spans="75:77" ht="12.75">
      <c r="BW10660"/>
      <c r="BX10660"/>
      <c r="BY10660"/>
    </row>
    <row r="10661" spans="75:77" ht="12.75">
      <c r="BW10661"/>
      <c r="BX10661"/>
      <c r="BY10661"/>
    </row>
    <row r="10662" spans="75:77" ht="12.75">
      <c r="BW10662"/>
      <c r="BX10662"/>
      <c r="BY10662"/>
    </row>
    <row r="10663" spans="75:77" ht="12.75">
      <c r="BW10663"/>
      <c r="BX10663"/>
      <c r="BY10663"/>
    </row>
    <row r="10664" spans="75:77" ht="12.75">
      <c r="BW10664"/>
      <c r="BX10664"/>
      <c r="BY10664"/>
    </row>
    <row r="10665" spans="75:77" ht="12.75">
      <c r="BW10665"/>
      <c r="BX10665"/>
      <c r="BY10665"/>
    </row>
    <row r="10666" spans="75:77" ht="12.75">
      <c r="BW10666"/>
      <c r="BX10666"/>
      <c r="BY10666"/>
    </row>
    <row r="10667" spans="75:77" ht="12.75">
      <c r="BW10667"/>
      <c r="BX10667"/>
      <c r="BY10667"/>
    </row>
    <row r="10668" spans="75:77" ht="12.75">
      <c r="BW10668"/>
      <c r="BX10668"/>
      <c r="BY10668"/>
    </row>
    <row r="10669" spans="75:77" ht="12.75">
      <c r="BW10669"/>
      <c r="BX10669"/>
      <c r="BY10669"/>
    </row>
    <row r="10670" spans="75:77" ht="12.75">
      <c r="BW10670"/>
      <c r="BX10670"/>
      <c r="BY10670"/>
    </row>
    <row r="10671" spans="75:77" ht="12.75">
      <c r="BW10671"/>
      <c r="BX10671"/>
      <c r="BY10671"/>
    </row>
    <row r="10672" spans="75:77" ht="12.75">
      <c r="BW10672"/>
      <c r="BX10672"/>
      <c r="BY10672"/>
    </row>
    <row r="10673" spans="75:77" ht="12.75">
      <c r="BW10673"/>
      <c r="BX10673"/>
      <c r="BY10673"/>
    </row>
    <row r="10674" spans="75:77" ht="12.75">
      <c r="BW10674"/>
      <c r="BX10674"/>
      <c r="BY10674"/>
    </row>
    <row r="10675" spans="75:77" ht="12.75">
      <c r="BW10675"/>
      <c r="BX10675"/>
      <c r="BY10675"/>
    </row>
    <row r="10676" spans="75:77" ht="12.75">
      <c r="BW10676"/>
      <c r="BX10676"/>
      <c r="BY10676"/>
    </row>
    <row r="10677" spans="75:77" ht="12.75">
      <c r="BW10677"/>
      <c r="BX10677"/>
      <c r="BY10677"/>
    </row>
    <row r="10678" spans="75:77" ht="12.75">
      <c r="BW10678"/>
      <c r="BX10678"/>
      <c r="BY10678"/>
    </row>
    <row r="10679" spans="75:77" ht="12.75">
      <c r="BW10679"/>
      <c r="BX10679"/>
      <c r="BY10679"/>
    </row>
    <row r="10680" spans="75:77" ht="12.75">
      <c r="BW10680"/>
      <c r="BX10680"/>
      <c r="BY10680"/>
    </row>
    <row r="10681" spans="75:77" ht="12.75">
      <c r="BW10681"/>
      <c r="BX10681"/>
      <c r="BY10681"/>
    </row>
    <row r="10682" spans="75:77" ht="12.75">
      <c r="BW10682"/>
      <c r="BX10682"/>
      <c r="BY10682"/>
    </row>
    <row r="10683" spans="75:77" ht="12.75">
      <c r="BW10683"/>
      <c r="BX10683"/>
      <c r="BY10683"/>
    </row>
    <row r="10684" spans="75:77" ht="12.75">
      <c r="BW10684"/>
      <c r="BX10684"/>
      <c r="BY10684"/>
    </row>
    <row r="10685" spans="75:77" ht="12.75">
      <c r="BW10685"/>
      <c r="BX10685"/>
      <c r="BY10685"/>
    </row>
    <row r="10686" spans="75:77" ht="12.75">
      <c r="BW10686"/>
      <c r="BX10686"/>
      <c r="BY10686"/>
    </row>
    <row r="10687" spans="75:77" ht="12.75">
      <c r="BW10687"/>
      <c r="BX10687"/>
      <c r="BY10687"/>
    </row>
    <row r="10688" spans="75:77" ht="12.75">
      <c r="BW10688"/>
      <c r="BX10688"/>
      <c r="BY10688"/>
    </row>
    <row r="10689" spans="75:77" ht="12.75">
      <c r="BW10689"/>
      <c r="BX10689"/>
      <c r="BY10689"/>
    </row>
    <row r="10690" spans="75:77" ht="12.75">
      <c r="BW10690"/>
      <c r="BX10690"/>
      <c r="BY10690"/>
    </row>
    <row r="10691" spans="75:77" ht="12.75">
      <c r="BW10691"/>
      <c r="BX10691"/>
      <c r="BY10691"/>
    </row>
    <row r="10692" spans="75:77" ht="12.75">
      <c r="BW10692"/>
      <c r="BX10692"/>
      <c r="BY10692"/>
    </row>
    <row r="10693" spans="75:77" ht="12.75">
      <c r="BW10693"/>
      <c r="BX10693"/>
      <c r="BY10693"/>
    </row>
    <row r="10694" spans="75:77" ht="12.75">
      <c r="BW10694"/>
      <c r="BX10694"/>
      <c r="BY10694"/>
    </row>
    <row r="10695" spans="75:77" ht="12.75">
      <c r="BW10695"/>
      <c r="BX10695"/>
      <c r="BY10695"/>
    </row>
    <row r="10696" spans="75:77" ht="12.75">
      <c r="BW10696"/>
      <c r="BX10696"/>
      <c r="BY10696"/>
    </row>
    <row r="10697" spans="75:77" ht="12.75">
      <c r="BW10697"/>
      <c r="BX10697"/>
      <c r="BY10697"/>
    </row>
    <row r="10698" spans="75:77" ht="12.75">
      <c r="BW10698"/>
      <c r="BX10698"/>
      <c r="BY10698"/>
    </row>
    <row r="10699" spans="75:77" ht="12.75">
      <c r="BW10699"/>
      <c r="BX10699"/>
      <c r="BY10699"/>
    </row>
    <row r="10700" spans="75:77" ht="12.75">
      <c r="BW10700"/>
      <c r="BX10700"/>
      <c r="BY10700"/>
    </row>
    <row r="10701" spans="75:77" ht="12.75">
      <c r="BW10701"/>
      <c r="BX10701"/>
      <c r="BY10701"/>
    </row>
    <row r="10702" spans="75:77" ht="12.75">
      <c r="BW10702"/>
      <c r="BX10702"/>
      <c r="BY10702"/>
    </row>
    <row r="10703" spans="75:77" ht="12.75">
      <c r="BW10703"/>
      <c r="BX10703"/>
      <c r="BY10703"/>
    </row>
    <row r="10704" spans="75:77" ht="12.75">
      <c r="BW10704"/>
      <c r="BX10704"/>
      <c r="BY10704"/>
    </row>
    <row r="10705" spans="75:77" ht="12.75">
      <c r="BW10705"/>
      <c r="BX10705"/>
      <c r="BY10705"/>
    </row>
    <row r="10706" spans="75:77" ht="12.75">
      <c r="BW10706"/>
      <c r="BX10706"/>
      <c r="BY10706"/>
    </row>
    <row r="10707" spans="75:77" ht="12.75">
      <c r="BW10707"/>
      <c r="BX10707"/>
      <c r="BY10707"/>
    </row>
    <row r="10708" spans="75:77" ht="12.75">
      <c r="BW10708"/>
      <c r="BX10708"/>
      <c r="BY10708"/>
    </row>
    <row r="10709" spans="75:77" ht="12.75">
      <c r="BW10709"/>
      <c r="BX10709"/>
      <c r="BY10709"/>
    </row>
    <row r="10710" spans="75:77" ht="12.75">
      <c r="BW10710"/>
      <c r="BX10710"/>
      <c r="BY10710"/>
    </row>
    <row r="10711" spans="75:77" ht="12.75">
      <c r="BW10711"/>
      <c r="BX10711"/>
      <c r="BY10711"/>
    </row>
    <row r="10712" spans="75:77" ht="12.75">
      <c r="BW10712"/>
      <c r="BX10712"/>
      <c r="BY10712"/>
    </row>
    <row r="10713" spans="75:77" ht="12.75">
      <c r="BW10713"/>
      <c r="BX10713"/>
      <c r="BY10713"/>
    </row>
    <row r="10714" spans="75:77" ht="12.75">
      <c r="BW10714"/>
      <c r="BX10714"/>
      <c r="BY10714"/>
    </row>
    <row r="10715" spans="75:77" ht="12.75">
      <c r="BW10715"/>
      <c r="BX10715"/>
      <c r="BY10715"/>
    </row>
    <row r="10716" spans="75:77" ht="12.75">
      <c r="BW10716"/>
      <c r="BX10716"/>
      <c r="BY10716"/>
    </row>
    <row r="10717" spans="75:77" ht="12.75">
      <c r="BW10717"/>
      <c r="BX10717"/>
      <c r="BY10717"/>
    </row>
    <row r="10718" spans="75:77" ht="12.75">
      <c r="BW10718"/>
      <c r="BX10718"/>
      <c r="BY10718"/>
    </row>
    <row r="10719" spans="75:77" ht="12.75">
      <c r="BW10719"/>
      <c r="BX10719"/>
      <c r="BY10719"/>
    </row>
    <row r="10720" spans="75:77" ht="12.75">
      <c r="BW10720"/>
      <c r="BX10720"/>
      <c r="BY10720"/>
    </row>
    <row r="10721" spans="75:77" ht="12.75">
      <c r="BW10721"/>
      <c r="BX10721"/>
      <c r="BY10721"/>
    </row>
    <row r="10722" spans="75:77" ht="12.75">
      <c r="BW10722"/>
      <c r="BX10722"/>
      <c r="BY10722"/>
    </row>
    <row r="10723" spans="75:77" ht="12.75">
      <c r="BW10723"/>
      <c r="BX10723"/>
      <c r="BY10723"/>
    </row>
    <row r="10724" spans="75:77" ht="12.75">
      <c r="BW10724"/>
      <c r="BX10724"/>
      <c r="BY10724"/>
    </row>
    <row r="10725" spans="75:77" ht="12.75">
      <c r="BW10725"/>
      <c r="BX10725"/>
      <c r="BY10725"/>
    </row>
    <row r="10726" spans="75:77" ht="12.75">
      <c r="BW10726"/>
      <c r="BX10726"/>
      <c r="BY10726"/>
    </row>
    <row r="10727" spans="75:77" ht="12.75">
      <c r="BW10727"/>
      <c r="BX10727"/>
      <c r="BY10727"/>
    </row>
    <row r="10728" spans="75:77" ht="12.75">
      <c r="BW10728"/>
      <c r="BX10728"/>
      <c r="BY10728"/>
    </row>
    <row r="10729" spans="75:77" ht="12.75">
      <c r="BW10729"/>
      <c r="BX10729"/>
      <c r="BY10729"/>
    </row>
    <row r="10730" spans="75:77" ht="12.75">
      <c r="BW10730"/>
      <c r="BX10730"/>
      <c r="BY10730"/>
    </row>
    <row r="10731" spans="75:77" ht="12.75">
      <c r="BW10731"/>
      <c r="BX10731"/>
      <c r="BY10731"/>
    </row>
    <row r="10732" spans="75:77" ht="12.75">
      <c r="BW10732"/>
      <c r="BX10732"/>
      <c r="BY10732"/>
    </row>
    <row r="10733" spans="75:77" ht="12.75">
      <c r="BW10733"/>
      <c r="BX10733"/>
      <c r="BY10733"/>
    </row>
    <row r="10734" spans="75:77" ht="12.75">
      <c r="BW10734"/>
      <c r="BX10734"/>
      <c r="BY10734"/>
    </row>
    <row r="10735" spans="75:77" ht="12.75">
      <c r="BW10735"/>
      <c r="BX10735"/>
      <c r="BY10735"/>
    </row>
    <row r="10736" spans="75:77" ht="12.75">
      <c r="BW10736"/>
      <c r="BX10736"/>
      <c r="BY10736"/>
    </row>
    <row r="10737" spans="75:77" ht="12.75">
      <c r="BW10737"/>
      <c r="BX10737"/>
      <c r="BY10737"/>
    </row>
    <row r="10738" spans="75:77" ht="12.75">
      <c r="BW10738"/>
      <c r="BX10738"/>
      <c r="BY10738"/>
    </row>
    <row r="10739" spans="75:77" ht="12.75">
      <c r="BW10739"/>
      <c r="BX10739"/>
      <c r="BY10739"/>
    </row>
    <row r="10740" spans="75:77" ht="12.75">
      <c r="BW10740"/>
      <c r="BX10740"/>
      <c r="BY10740"/>
    </row>
    <row r="10741" spans="75:77" ht="12.75">
      <c r="BW10741"/>
      <c r="BX10741"/>
      <c r="BY10741"/>
    </row>
    <row r="10742" spans="75:77" ht="12.75">
      <c r="BW10742"/>
      <c r="BX10742"/>
      <c r="BY10742"/>
    </row>
    <row r="10743" spans="75:77" ht="12.75">
      <c r="BW10743"/>
      <c r="BX10743"/>
      <c r="BY10743"/>
    </row>
    <row r="10744" spans="75:77" ht="12.75">
      <c r="BW10744"/>
      <c r="BX10744"/>
      <c r="BY10744"/>
    </row>
    <row r="10745" spans="75:77" ht="12.75">
      <c r="BW10745"/>
      <c r="BX10745"/>
      <c r="BY10745"/>
    </row>
    <row r="10746" spans="75:77" ht="12.75">
      <c r="BW10746"/>
      <c r="BX10746"/>
      <c r="BY10746"/>
    </row>
    <row r="10747" spans="75:77" ht="12.75">
      <c r="BW10747"/>
      <c r="BX10747"/>
      <c r="BY10747"/>
    </row>
    <row r="10748" spans="75:77" ht="12.75">
      <c r="BW10748"/>
      <c r="BX10748"/>
      <c r="BY10748"/>
    </row>
    <row r="10749" spans="75:77" ht="12.75">
      <c r="BW10749"/>
      <c r="BX10749"/>
      <c r="BY10749"/>
    </row>
    <row r="10750" spans="75:77" ht="12.75">
      <c r="BW10750"/>
      <c r="BX10750"/>
      <c r="BY10750"/>
    </row>
    <row r="10751" spans="75:77" ht="12.75">
      <c r="BW10751"/>
      <c r="BX10751"/>
      <c r="BY10751"/>
    </row>
    <row r="10752" spans="75:77" ht="12.75">
      <c r="BW10752"/>
      <c r="BX10752"/>
      <c r="BY10752"/>
    </row>
    <row r="10753" spans="75:77" ht="12.75">
      <c r="BW10753"/>
      <c r="BX10753"/>
      <c r="BY10753"/>
    </row>
    <row r="10754" spans="75:77" ht="12.75">
      <c r="BW10754"/>
      <c r="BX10754"/>
      <c r="BY10754"/>
    </row>
    <row r="10755" spans="75:77" ht="12.75">
      <c r="BW10755"/>
      <c r="BX10755"/>
      <c r="BY10755"/>
    </row>
    <row r="10756" spans="75:77" ht="12.75">
      <c r="BW10756"/>
      <c r="BX10756"/>
      <c r="BY10756"/>
    </row>
    <row r="10757" spans="75:77" ht="12.75">
      <c r="BW10757"/>
      <c r="BX10757"/>
      <c r="BY10757"/>
    </row>
    <row r="10758" spans="75:77" ht="12.75">
      <c r="BW10758"/>
      <c r="BX10758"/>
      <c r="BY10758"/>
    </row>
    <row r="10759" spans="75:77" ht="12.75">
      <c r="BW10759"/>
      <c r="BX10759"/>
      <c r="BY10759"/>
    </row>
    <row r="10760" spans="75:77" ht="12.75">
      <c r="BW10760"/>
      <c r="BX10760"/>
      <c r="BY10760"/>
    </row>
    <row r="10761" spans="75:77" ht="12.75">
      <c r="BW10761"/>
      <c r="BX10761"/>
      <c r="BY10761"/>
    </row>
    <row r="10762" spans="75:77" ht="12.75">
      <c r="BW10762"/>
      <c r="BX10762"/>
      <c r="BY10762"/>
    </row>
    <row r="10763" spans="75:77" ht="12.75">
      <c r="BW10763"/>
      <c r="BX10763"/>
      <c r="BY10763"/>
    </row>
    <row r="10764" spans="75:77" ht="12.75">
      <c r="BW10764"/>
      <c r="BX10764"/>
      <c r="BY10764"/>
    </row>
    <row r="10765" spans="75:77" ht="12.75">
      <c r="BW10765"/>
      <c r="BX10765"/>
      <c r="BY10765"/>
    </row>
    <row r="10766" spans="75:77" ht="12.75">
      <c r="BW10766"/>
      <c r="BX10766"/>
      <c r="BY10766"/>
    </row>
    <row r="10767" spans="75:77" ht="12.75">
      <c r="BW10767"/>
      <c r="BX10767"/>
      <c r="BY10767"/>
    </row>
    <row r="10768" spans="75:77" ht="12.75">
      <c r="BW10768"/>
      <c r="BX10768"/>
      <c r="BY10768"/>
    </row>
    <row r="10769" spans="75:77" ht="12.75">
      <c r="BW10769"/>
      <c r="BX10769"/>
      <c r="BY10769"/>
    </row>
    <row r="10770" spans="75:77" ht="12.75">
      <c r="BW10770"/>
      <c r="BX10770"/>
      <c r="BY10770"/>
    </row>
    <row r="10771" spans="75:77" ht="12.75">
      <c r="BW10771"/>
      <c r="BX10771"/>
      <c r="BY10771"/>
    </row>
    <row r="10772" spans="75:77" ht="12.75">
      <c r="BW10772"/>
      <c r="BX10772"/>
      <c r="BY10772"/>
    </row>
    <row r="10773" spans="75:77" ht="12.75">
      <c r="BW10773"/>
      <c r="BX10773"/>
      <c r="BY10773"/>
    </row>
    <row r="10774" spans="75:77" ht="12.75">
      <c r="BW10774"/>
      <c r="BX10774"/>
      <c r="BY10774"/>
    </row>
    <row r="10775" spans="75:77" ht="12.75">
      <c r="BW10775"/>
      <c r="BX10775"/>
      <c r="BY10775"/>
    </row>
    <row r="10776" spans="75:77" ht="12.75">
      <c r="BW10776"/>
      <c r="BX10776"/>
      <c r="BY10776"/>
    </row>
    <row r="10777" spans="75:77" ht="12.75">
      <c r="BW10777"/>
      <c r="BX10777"/>
      <c r="BY10777"/>
    </row>
    <row r="10778" spans="75:77" ht="12.75">
      <c r="BW10778"/>
      <c r="BX10778"/>
      <c r="BY10778"/>
    </row>
    <row r="10779" spans="75:77" ht="12.75">
      <c r="BW10779"/>
      <c r="BX10779"/>
      <c r="BY10779"/>
    </row>
    <row r="10780" spans="75:77" ht="12.75">
      <c r="BW10780"/>
      <c r="BX10780"/>
      <c r="BY10780"/>
    </row>
    <row r="10781" spans="75:77" ht="12.75">
      <c r="BW10781"/>
      <c r="BX10781"/>
      <c r="BY10781"/>
    </row>
    <row r="10782" spans="75:77" ht="12.75">
      <c r="BW10782"/>
      <c r="BX10782"/>
      <c r="BY10782"/>
    </row>
    <row r="10783" spans="75:77" ht="12.75">
      <c r="BW10783"/>
      <c r="BX10783"/>
      <c r="BY10783"/>
    </row>
    <row r="10784" spans="75:77" ht="12.75">
      <c r="BW10784"/>
      <c r="BX10784"/>
      <c r="BY10784"/>
    </row>
    <row r="10785" spans="75:77" ht="12.75">
      <c r="BW10785"/>
      <c r="BX10785"/>
      <c r="BY10785"/>
    </row>
    <row r="10786" spans="75:77" ht="12.75">
      <c r="BW10786"/>
      <c r="BX10786"/>
      <c r="BY10786"/>
    </row>
    <row r="10787" spans="75:77" ht="12.75">
      <c r="BW10787"/>
      <c r="BX10787"/>
      <c r="BY10787"/>
    </row>
    <row r="10788" spans="75:77" ht="12.75">
      <c r="BW10788"/>
      <c r="BX10788"/>
      <c r="BY10788"/>
    </row>
    <row r="10789" spans="75:77" ht="12.75">
      <c r="BW10789"/>
      <c r="BX10789"/>
      <c r="BY10789"/>
    </row>
    <row r="10790" spans="75:77" ht="12.75">
      <c r="BW10790"/>
      <c r="BX10790"/>
      <c r="BY10790"/>
    </row>
    <row r="10791" spans="75:77" ht="12.75">
      <c r="BW10791"/>
      <c r="BX10791"/>
      <c r="BY10791"/>
    </row>
    <row r="10792" spans="75:77" ht="12.75">
      <c r="BW10792"/>
      <c r="BX10792"/>
      <c r="BY10792"/>
    </row>
    <row r="10793" spans="75:77" ht="12.75">
      <c r="BW10793"/>
      <c r="BX10793"/>
      <c r="BY10793"/>
    </row>
    <row r="10794" spans="75:77" ht="12.75">
      <c r="BW10794"/>
      <c r="BX10794"/>
      <c r="BY10794"/>
    </row>
    <row r="10795" spans="75:77" ht="12.75">
      <c r="BW10795"/>
      <c r="BX10795"/>
      <c r="BY10795"/>
    </row>
    <row r="10796" spans="75:77" ht="12.75">
      <c r="BW10796"/>
      <c r="BX10796"/>
      <c r="BY10796"/>
    </row>
    <row r="10797" spans="75:77" ht="12.75">
      <c r="BW10797"/>
      <c r="BX10797"/>
      <c r="BY10797"/>
    </row>
    <row r="10798" spans="75:77" ht="12.75">
      <c r="BW10798"/>
      <c r="BX10798"/>
      <c r="BY10798"/>
    </row>
    <row r="10799" spans="75:77" ht="12.75">
      <c r="BW10799"/>
      <c r="BX10799"/>
      <c r="BY10799"/>
    </row>
    <row r="10800" spans="75:77" ht="12.75">
      <c r="BW10800"/>
      <c r="BX10800"/>
      <c r="BY10800"/>
    </row>
    <row r="10801" spans="75:77" ht="12.75">
      <c r="BW10801"/>
      <c r="BX10801"/>
      <c r="BY10801"/>
    </row>
    <row r="10802" spans="75:77" ht="12.75">
      <c r="BW10802"/>
      <c r="BX10802"/>
      <c r="BY10802"/>
    </row>
    <row r="10803" spans="75:77" ht="12.75">
      <c r="BW10803"/>
      <c r="BX10803"/>
      <c r="BY10803"/>
    </row>
    <row r="10804" spans="75:77" ht="12.75">
      <c r="BW10804"/>
      <c r="BX10804"/>
      <c r="BY10804"/>
    </row>
    <row r="10805" spans="75:77" ht="12.75">
      <c r="BW10805"/>
      <c r="BX10805"/>
      <c r="BY10805"/>
    </row>
    <row r="10806" spans="75:77" ht="12.75">
      <c r="BW10806"/>
      <c r="BX10806"/>
      <c r="BY10806"/>
    </row>
    <row r="10807" spans="75:77" ht="12.75">
      <c r="BW10807"/>
      <c r="BX10807"/>
      <c r="BY10807"/>
    </row>
    <row r="10808" spans="75:77" ht="12.75">
      <c r="BW10808"/>
      <c r="BX10808"/>
      <c r="BY10808"/>
    </row>
    <row r="10809" spans="75:77" ht="12.75">
      <c r="BW10809"/>
      <c r="BX10809"/>
      <c r="BY10809"/>
    </row>
    <row r="10810" spans="75:77" ht="12.75">
      <c r="BW10810"/>
      <c r="BX10810"/>
      <c r="BY10810"/>
    </row>
    <row r="10811" spans="75:77" ht="12.75">
      <c r="BW10811"/>
      <c r="BX10811"/>
      <c r="BY10811"/>
    </row>
    <row r="10812" spans="75:77" ht="12.75">
      <c r="BW10812"/>
      <c r="BX10812"/>
      <c r="BY10812"/>
    </row>
    <row r="10813" spans="75:77" ht="12.75">
      <c r="BW10813"/>
      <c r="BX10813"/>
      <c r="BY10813"/>
    </row>
    <row r="10814" spans="75:77" ht="12.75">
      <c r="BW10814"/>
      <c r="BX10814"/>
      <c r="BY10814"/>
    </row>
    <row r="10815" spans="75:77" ht="12.75">
      <c r="BW10815"/>
      <c r="BX10815"/>
      <c r="BY10815"/>
    </row>
    <row r="10816" spans="75:77" ht="12.75">
      <c r="BW10816"/>
      <c r="BX10816"/>
      <c r="BY10816"/>
    </row>
    <row r="10817" spans="75:77" ht="12.75">
      <c r="BW10817"/>
      <c r="BX10817"/>
      <c r="BY10817"/>
    </row>
    <row r="10818" spans="75:77" ht="12.75">
      <c r="BW10818"/>
      <c r="BX10818"/>
      <c r="BY10818"/>
    </row>
    <row r="10819" spans="75:77" ht="12.75">
      <c r="BW10819"/>
      <c r="BX10819"/>
      <c r="BY10819"/>
    </row>
    <row r="10820" spans="75:77" ht="12.75">
      <c r="BW10820"/>
      <c r="BX10820"/>
      <c r="BY10820"/>
    </row>
    <row r="10821" spans="75:77" ht="12.75">
      <c r="BW10821"/>
      <c r="BX10821"/>
      <c r="BY10821"/>
    </row>
    <row r="10822" spans="75:77" ht="12.75">
      <c r="BW10822"/>
      <c r="BX10822"/>
      <c r="BY10822"/>
    </row>
    <row r="10823" spans="75:77" ht="12.75">
      <c r="BW10823"/>
      <c r="BX10823"/>
      <c r="BY10823"/>
    </row>
    <row r="10824" spans="75:77" ht="12.75">
      <c r="BW10824"/>
      <c r="BX10824"/>
      <c r="BY10824"/>
    </row>
    <row r="10825" spans="75:77" ht="12.75">
      <c r="BW10825"/>
      <c r="BX10825"/>
      <c r="BY10825"/>
    </row>
    <row r="10826" spans="75:77" ht="12.75">
      <c r="BW10826"/>
      <c r="BX10826"/>
      <c r="BY10826"/>
    </row>
    <row r="10827" spans="75:77" ht="12.75">
      <c r="BW10827"/>
      <c r="BX10827"/>
      <c r="BY10827"/>
    </row>
    <row r="10828" spans="75:77" ht="12.75">
      <c r="BW10828"/>
      <c r="BX10828"/>
      <c r="BY10828"/>
    </row>
    <row r="10829" spans="75:77" ht="12.75">
      <c r="BW10829"/>
      <c r="BX10829"/>
      <c r="BY10829"/>
    </row>
    <row r="10830" spans="75:77" ht="12.75">
      <c r="BW10830"/>
      <c r="BX10830"/>
      <c r="BY10830"/>
    </row>
    <row r="10831" spans="75:77" ht="12.75">
      <c r="BW10831"/>
      <c r="BX10831"/>
      <c r="BY10831"/>
    </row>
    <row r="10832" spans="75:77" ht="12.75">
      <c r="BW10832"/>
      <c r="BX10832"/>
      <c r="BY10832"/>
    </row>
    <row r="10833" spans="75:77" ht="12.75">
      <c r="BW10833"/>
      <c r="BX10833"/>
      <c r="BY10833"/>
    </row>
    <row r="10834" spans="75:77" ht="12.75">
      <c r="BW10834"/>
      <c r="BX10834"/>
      <c r="BY10834"/>
    </row>
    <row r="10835" spans="75:77" ht="12.75">
      <c r="BW10835"/>
      <c r="BX10835"/>
      <c r="BY10835"/>
    </row>
    <row r="10836" spans="75:77" ht="12.75">
      <c r="BW10836"/>
      <c r="BX10836"/>
      <c r="BY10836"/>
    </row>
    <row r="10837" spans="75:77" ht="12.75">
      <c r="BW10837"/>
      <c r="BX10837"/>
      <c r="BY10837"/>
    </row>
    <row r="10838" spans="75:77" ht="12.75">
      <c r="BW10838"/>
      <c r="BX10838"/>
      <c r="BY10838"/>
    </row>
    <row r="10839" spans="75:77" ht="12.75">
      <c r="BW10839"/>
      <c r="BX10839"/>
      <c r="BY10839"/>
    </row>
    <row r="10840" spans="75:77" ht="12.75">
      <c r="BW10840"/>
      <c r="BX10840"/>
      <c r="BY10840"/>
    </row>
    <row r="10841" spans="75:77" ht="12.75">
      <c r="BW10841"/>
      <c r="BX10841"/>
      <c r="BY10841"/>
    </row>
    <row r="10842" spans="75:77" ht="12.75">
      <c r="BW10842"/>
      <c r="BX10842"/>
      <c r="BY10842"/>
    </row>
    <row r="10843" spans="75:77" ht="12.75">
      <c r="BW10843"/>
      <c r="BX10843"/>
      <c r="BY10843"/>
    </row>
    <row r="10844" spans="75:77" ht="12.75">
      <c r="BW10844"/>
      <c r="BX10844"/>
      <c r="BY10844"/>
    </row>
    <row r="10845" spans="75:77" ht="12.75">
      <c r="BW10845"/>
      <c r="BX10845"/>
      <c r="BY10845"/>
    </row>
    <row r="10846" spans="75:77" ht="12.75">
      <c r="BW10846"/>
      <c r="BX10846"/>
      <c r="BY10846"/>
    </row>
    <row r="10847" spans="75:77" ht="12.75">
      <c r="BW10847"/>
      <c r="BX10847"/>
      <c r="BY10847"/>
    </row>
    <row r="10848" spans="75:77" ht="12.75">
      <c r="BW10848"/>
      <c r="BX10848"/>
      <c r="BY10848"/>
    </row>
    <row r="10849" spans="75:77" ht="12.75">
      <c r="BW10849"/>
      <c r="BX10849"/>
      <c r="BY10849"/>
    </row>
    <row r="10850" spans="75:77" ht="12.75">
      <c r="BW10850"/>
      <c r="BX10850"/>
      <c r="BY10850"/>
    </row>
    <row r="10851" spans="75:77" ht="12.75">
      <c r="BW10851"/>
      <c r="BX10851"/>
      <c r="BY10851"/>
    </row>
    <row r="10852" spans="75:77" ht="12.75">
      <c r="BW10852"/>
      <c r="BX10852"/>
      <c r="BY10852"/>
    </row>
    <row r="10853" spans="75:77" ht="12.75">
      <c r="BW10853"/>
      <c r="BX10853"/>
      <c r="BY10853"/>
    </row>
    <row r="10854" spans="75:77" ht="12.75">
      <c r="BW10854"/>
      <c r="BX10854"/>
      <c r="BY10854"/>
    </row>
    <row r="10855" spans="75:77" ht="12.75">
      <c r="BW10855"/>
      <c r="BX10855"/>
      <c r="BY10855"/>
    </row>
    <row r="10856" spans="75:77" ht="12.75">
      <c r="BW10856"/>
      <c r="BX10856"/>
      <c r="BY10856"/>
    </row>
    <row r="10857" spans="75:77" ht="12.75">
      <c r="BW10857"/>
      <c r="BX10857"/>
      <c r="BY10857"/>
    </row>
    <row r="10858" spans="75:77" ht="12.75">
      <c r="BW10858"/>
      <c r="BX10858"/>
      <c r="BY10858"/>
    </row>
    <row r="10859" spans="75:77" ht="12.75">
      <c r="BW10859"/>
      <c r="BX10859"/>
      <c r="BY10859"/>
    </row>
    <row r="10860" spans="75:77" ht="12.75">
      <c r="BW10860"/>
      <c r="BX10860"/>
      <c r="BY10860"/>
    </row>
    <row r="10861" spans="75:77" ht="12.75">
      <c r="BW10861"/>
      <c r="BX10861"/>
      <c r="BY10861"/>
    </row>
    <row r="10862" spans="75:77" ht="12.75">
      <c r="BW10862"/>
      <c r="BX10862"/>
      <c r="BY10862"/>
    </row>
    <row r="10863" spans="75:77" ht="12.75">
      <c r="BW10863"/>
      <c r="BX10863"/>
      <c r="BY10863"/>
    </row>
    <row r="10864" spans="75:77" ht="12.75">
      <c r="BW10864"/>
      <c r="BX10864"/>
      <c r="BY10864"/>
    </row>
    <row r="10865" spans="75:77" ht="12.75">
      <c r="BW10865"/>
      <c r="BX10865"/>
      <c r="BY10865"/>
    </row>
    <row r="10866" spans="75:77" ht="12.75">
      <c r="BW10866"/>
      <c r="BX10866"/>
      <c r="BY10866"/>
    </row>
    <row r="10867" spans="75:77" ht="12.75">
      <c r="BW10867"/>
      <c r="BX10867"/>
      <c r="BY10867"/>
    </row>
    <row r="10868" spans="75:77" ht="12.75">
      <c r="BW10868"/>
      <c r="BX10868"/>
      <c r="BY10868"/>
    </row>
    <row r="10869" spans="75:77" ht="12.75">
      <c r="BW10869"/>
      <c r="BX10869"/>
      <c r="BY10869"/>
    </row>
    <row r="10870" spans="75:77" ht="12.75">
      <c r="BW10870"/>
      <c r="BX10870"/>
      <c r="BY10870"/>
    </row>
    <row r="10871" spans="75:77" ht="12.75">
      <c r="BW10871"/>
      <c r="BX10871"/>
      <c r="BY10871"/>
    </row>
    <row r="10872" spans="75:77" ht="12.75">
      <c r="BW10872"/>
      <c r="BX10872"/>
      <c r="BY10872"/>
    </row>
    <row r="10873" spans="75:77" ht="12.75">
      <c r="BW10873"/>
      <c r="BX10873"/>
      <c r="BY10873"/>
    </row>
    <row r="10874" spans="75:77" ht="12.75">
      <c r="BW10874"/>
      <c r="BX10874"/>
      <c r="BY10874"/>
    </row>
    <row r="10875" spans="75:77" ht="12.75">
      <c r="BW10875"/>
      <c r="BX10875"/>
      <c r="BY10875"/>
    </row>
    <row r="10876" spans="75:77" ht="12.75">
      <c r="BW10876"/>
      <c r="BX10876"/>
      <c r="BY10876"/>
    </row>
    <row r="10877" spans="75:77" ht="12.75">
      <c r="BW10877"/>
      <c r="BX10877"/>
      <c r="BY10877"/>
    </row>
    <row r="10878" spans="75:77" ht="12.75">
      <c r="BW10878"/>
      <c r="BX10878"/>
      <c r="BY10878"/>
    </row>
    <row r="10879" spans="75:77" ht="12.75">
      <c r="BW10879"/>
      <c r="BX10879"/>
      <c r="BY10879"/>
    </row>
    <row r="10880" spans="75:77" ht="12.75">
      <c r="BW10880"/>
      <c r="BX10880"/>
      <c r="BY10880"/>
    </row>
    <row r="10881" spans="75:77" ht="12.75">
      <c r="BW10881"/>
      <c r="BX10881"/>
      <c r="BY10881"/>
    </row>
    <row r="10882" spans="75:77" ht="12.75">
      <c r="BW10882"/>
      <c r="BX10882"/>
      <c r="BY10882"/>
    </row>
    <row r="10883" spans="75:77" ht="12.75">
      <c r="BW10883"/>
      <c r="BX10883"/>
      <c r="BY10883"/>
    </row>
    <row r="10884" spans="75:77" ht="12.75">
      <c r="BW10884"/>
      <c r="BX10884"/>
      <c r="BY10884"/>
    </row>
    <row r="10885" spans="75:77" ht="12.75">
      <c r="BW10885"/>
      <c r="BX10885"/>
      <c r="BY10885"/>
    </row>
    <row r="10886" spans="75:77" ht="12.75">
      <c r="BW10886"/>
      <c r="BX10886"/>
      <c r="BY10886"/>
    </row>
    <row r="10887" spans="75:77" ht="12.75">
      <c r="BW10887"/>
      <c r="BX10887"/>
      <c r="BY10887"/>
    </row>
    <row r="10888" spans="75:77" ht="12.75">
      <c r="BW10888"/>
      <c r="BX10888"/>
      <c r="BY10888"/>
    </row>
    <row r="10889" spans="75:77" ht="12.75">
      <c r="BW10889"/>
      <c r="BX10889"/>
      <c r="BY10889"/>
    </row>
    <row r="10890" spans="75:77" ht="12.75">
      <c r="BW10890"/>
      <c r="BX10890"/>
      <c r="BY10890"/>
    </row>
    <row r="10891" spans="75:77" ht="12.75">
      <c r="BW10891"/>
      <c r="BX10891"/>
      <c r="BY10891"/>
    </row>
    <row r="10892" spans="75:77" ht="12.75">
      <c r="BW10892"/>
      <c r="BX10892"/>
      <c r="BY10892"/>
    </row>
    <row r="10893" spans="75:77" ht="12.75">
      <c r="BW10893"/>
      <c r="BX10893"/>
      <c r="BY10893"/>
    </row>
    <row r="10894" spans="75:77" ht="12.75">
      <c r="BW10894"/>
      <c r="BX10894"/>
      <c r="BY10894"/>
    </row>
    <row r="10895" spans="75:77" ht="12.75">
      <c r="BW10895"/>
      <c r="BX10895"/>
      <c r="BY10895"/>
    </row>
    <row r="10896" spans="75:77" ht="12.75">
      <c r="BW10896"/>
      <c r="BX10896"/>
      <c r="BY10896"/>
    </row>
    <row r="10897" spans="75:77" ht="12.75">
      <c r="BW10897"/>
      <c r="BX10897"/>
      <c r="BY10897"/>
    </row>
    <row r="10898" spans="75:77" ht="12.75">
      <c r="BW10898"/>
      <c r="BX10898"/>
      <c r="BY10898"/>
    </row>
    <row r="10899" spans="75:77" ht="12.75">
      <c r="BW10899"/>
      <c r="BX10899"/>
      <c r="BY10899"/>
    </row>
    <row r="10900" spans="75:77" ht="12.75">
      <c r="BW10900"/>
      <c r="BX10900"/>
      <c r="BY10900"/>
    </row>
    <row r="10901" spans="75:77" ht="12.75">
      <c r="BW10901"/>
      <c r="BX10901"/>
      <c r="BY10901"/>
    </row>
    <row r="10902" spans="75:77" ht="12.75">
      <c r="BW10902"/>
      <c r="BX10902"/>
      <c r="BY10902"/>
    </row>
    <row r="10903" spans="75:77" ht="12.75">
      <c r="BW10903"/>
      <c r="BX10903"/>
      <c r="BY10903"/>
    </row>
    <row r="10904" spans="75:77" ht="12.75">
      <c r="BW10904"/>
      <c r="BX10904"/>
      <c r="BY10904"/>
    </row>
    <row r="10905" spans="75:77" ht="12.75">
      <c r="BW10905"/>
      <c r="BX10905"/>
      <c r="BY10905"/>
    </row>
    <row r="10906" spans="75:77" ht="12.75">
      <c r="BW10906"/>
      <c r="BX10906"/>
      <c r="BY10906"/>
    </row>
    <row r="10907" spans="75:77" ht="12.75">
      <c r="BW10907"/>
      <c r="BX10907"/>
      <c r="BY10907"/>
    </row>
    <row r="10908" spans="75:77" ht="12.75">
      <c r="BW10908"/>
      <c r="BX10908"/>
      <c r="BY10908"/>
    </row>
    <row r="10909" spans="75:77" ht="12.75">
      <c r="BW10909"/>
      <c r="BX10909"/>
      <c r="BY10909"/>
    </row>
    <row r="10910" spans="75:77" ht="12.75">
      <c r="BW10910"/>
      <c r="BX10910"/>
      <c r="BY10910"/>
    </row>
    <row r="10911" spans="75:77" ht="12.75">
      <c r="BW10911"/>
      <c r="BX10911"/>
      <c r="BY10911"/>
    </row>
    <row r="10912" spans="75:77" ht="12.75">
      <c r="BW10912"/>
      <c r="BX10912"/>
      <c r="BY10912"/>
    </row>
    <row r="10913" spans="75:77" ht="12.75">
      <c r="BW10913"/>
      <c r="BX10913"/>
      <c r="BY10913"/>
    </row>
    <row r="10914" spans="75:77" ht="12.75">
      <c r="BW10914"/>
      <c r="BX10914"/>
      <c r="BY10914"/>
    </row>
    <row r="10915" spans="75:77" ht="12.75">
      <c r="BW10915"/>
      <c r="BX10915"/>
      <c r="BY10915"/>
    </row>
    <row r="10916" spans="75:77" ht="12.75">
      <c r="BW10916"/>
      <c r="BX10916"/>
      <c r="BY10916"/>
    </row>
    <row r="10917" spans="75:77" ht="12.75">
      <c r="BW10917"/>
      <c r="BX10917"/>
      <c r="BY10917"/>
    </row>
    <row r="10918" spans="75:77" ht="12.75">
      <c r="BW10918"/>
      <c r="BX10918"/>
      <c r="BY10918"/>
    </row>
    <row r="10919" spans="75:77" ht="12.75">
      <c r="BW10919"/>
      <c r="BX10919"/>
      <c r="BY10919"/>
    </row>
    <row r="10920" spans="75:77" ht="12.75">
      <c r="BW10920"/>
      <c r="BX10920"/>
      <c r="BY10920"/>
    </row>
    <row r="10921" spans="75:77" ht="12.75">
      <c r="BW10921"/>
      <c r="BX10921"/>
      <c r="BY10921"/>
    </row>
    <row r="10922" spans="75:77" ht="12.75">
      <c r="BW10922"/>
      <c r="BX10922"/>
      <c r="BY10922"/>
    </row>
    <row r="10923" spans="75:77" ht="12.75">
      <c r="BW10923"/>
      <c r="BX10923"/>
      <c r="BY10923"/>
    </row>
    <row r="10924" spans="75:77" ht="12.75">
      <c r="BW10924"/>
      <c r="BX10924"/>
      <c r="BY10924"/>
    </row>
    <row r="10925" spans="75:77" ht="12.75">
      <c r="BW10925"/>
      <c r="BX10925"/>
      <c r="BY10925"/>
    </row>
    <row r="10926" spans="75:77" ht="12.75">
      <c r="BW10926"/>
      <c r="BX10926"/>
      <c r="BY10926"/>
    </row>
    <row r="10927" spans="75:77" ht="12.75">
      <c r="BW10927"/>
      <c r="BX10927"/>
      <c r="BY10927"/>
    </row>
    <row r="10928" spans="75:77" ht="12.75">
      <c r="BW10928"/>
      <c r="BX10928"/>
      <c r="BY10928"/>
    </row>
    <row r="10929" spans="75:77" ht="12.75">
      <c r="BW10929"/>
      <c r="BX10929"/>
      <c r="BY10929"/>
    </row>
    <row r="10930" spans="75:77" ht="12.75">
      <c r="BW10930"/>
      <c r="BX10930"/>
      <c r="BY10930"/>
    </row>
    <row r="10931" spans="75:77" ht="12.75">
      <c r="BW10931"/>
      <c r="BX10931"/>
      <c r="BY10931"/>
    </row>
    <row r="10932" spans="75:77" ht="12.75">
      <c r="BW10932"/>
      <c r="BX10932"/>
      <c r="BY10932"/>
    </row>
    <row r="10933" spans="75:77" ht="12.75">
      <c r="BW10933"/>
      <c r="BX10933"/>
      <c r="BY10933"/>
    </row>
    <row r="10934" spans="75:77" ht="12.75">
      <c r="BW10934"/>
      <c r="BX10934"/>
      <c r="BY10934"/>
    </row>
    <row r="10935" spans="75:77" ht="12.75">
      <c r="BW10935"/>
      <c r="BX10935"/>
      <c r="BY10935"/>
    </row>
    <row r="10936" spans="75:77" ht="12.75">
      <c r="BW10936"/>
      <c r="BX10936"/>
      <c r="BY10936"/>
    </row>
    <row r="10937" spans="75:77" ht="12.75">
      <c r="BW10937"/>
      <c r="BX10937"/>
      <c r="BY10937"/>
    </row>
    <row r="10938" spans="75:77" ht="12.75">
      <c r="BW10938"/>
      <c r="BX10938"/>
      <c r="BY10938"/>
    </row>
    <row r="10939" spans="75:77" ht="12.75">
      <c r="BW10939"/>
      <c r="BX10939"/>
      <c r="BY10939"/>
    </row>
    <row r="10940" spans="75:77" ht="12.75">
      <c r="BW10940"/>
      <c r="BX10940"/>
      <c r="BY10940"/>
    </row>
    <row r="10941" spans="75:77" ht="12.75">
      <c r="BW10941"/>
      <c r="BX10941"/>
      <c r="BY10941"/>
    </row>
    <row r="10942" spans="75:77" ht="12.75">
      <c r="BW10942"/>
      <c r="BX10942"/>
      <c r="BY10942"/>
    </row>
    <row r="10943" spans="75:77" ht="12.75">
      <c r="BW10943"/>
      <c r="BX10943"/>
      <c r="BY10943"/>
    </row>
    <row r="10944" spans="75:77" ht="12.75">
      <c r="BW10944"/>
      <c r="BX10944"/>
      <c r="BY10944"/>
    </row>
    <row r="10945" spans="75:77" ht="12.75">
      <c r="BW10945"/>
      <c r="BX10945"/>
      <c r="BY10945"/>
    </row>
    <row r="10946" spans="75:77" ht="12.75">
      <c r="BW10946"/>
      <c r="BX10946"/>
      <c r="BY10946"/>
    </row>
    <row r="10947" spans="75:77" ht="12.75">
      <c r="BW10947"/>
      <c r="BX10947"/>
      <c r="BY10947"/>
    </row>
    <row r="10948" spans="75:77" ht="12.75">
      <c r="BW10948"/>
      <c r="BX10948"/>
      <c r="BY10948"/>
    </row>
    <row r="10949" spans="75:77" ht="12.75">
      <c r="BW10949"/>
      <c r="BX10949"/>
      <c r="BY10949"/>
    </row>
    <row r="10950" spans="75:77" ht="12.75">
      <c r="BW10950"/>
      <c r="BX10950"/>
      <c r="BY10950"/>
    </row>
    <row r="10951" spans="75:77" ht="12.75">
      <c r="BW10951"/>
      <c r="BX10951"/>
      <c r="BY10951"/>
    </row>
    <row r="10952" spans="75:77" ht="12.75">
      <c r="BW10952"/>
      <c r="BX10952"/>
      <c r="BY10952"/>
    </row>
    <row r="10953" spans="75:77" ht="12.75">
      <c r="BW10953"/>
      <c r="BX10953"/>
      <c r="BY10953"/>
    </row>
    <row r="10954" spans="75:77" ht="12.75">
      <c r="BW10954"/>
      <c r="BX10954"/>
      <c r="BY10954"/>
    </row>
    <row r="10955" spans="75:77" ht="12.75">
      <c r="BW10955"/>
      <c r="BX10955"/>
      <c r="BY10955"/>
    </row>
    <row r="10956" spans="75:77" ht="12.75">
      <c r="BW10956"/>
      <c r="BX10956"/>
      <c r="BY10956"/>
    </row>
    <row r="10957" spans="75:77" ht="12.75">
      <c r="BW10957"/>
      <c r="BX10957"/>
      <c r="BY10957"/>
    </row>
    <row r="10958" spans="75:77" ht="12.75">
      <c r="BW10958"/>
      <c r="BX10958"/>
      <c r="BY10958"/>
    </row>
    <row r="10959" spans="75:77" ht="12.75">
      <c r="BW10959"/>
      <c r="BX10959"/>
      <c r="BY10959"/>
    </row>
    <row r="10960" spans="75:77" ht="12.75">
      <c r="BW10960"/>
      <c r="BX10960"/>
      <c r="BY10960"/>
    </row>
    <row r="10961" spans="75:77" ht="12.75">
      <c r="BW10961"/>
      <c r="BX10961"/>
      <c r="BY10961"/>
    </row>
    <row r="10962" spans="75:77" ht="12.75">
      <c r="BW10962"/>
      <c r="BX10962"/>
      <c r="BY10962"/>
    </row>
    <row r="10963" spans="75:77" ht="12.75">
      <c r="BW10963"/>
      <c r="BX10963"/>
      <c r="BY10963"/>
    </row>
    <row r="10964" spans="75:77" ht="12.75">
      <c r="BW10964"/>
      <c r="BX10964"/>
      <c r="BY10964"/>
    </row>
    <row r="10965" spans="75:77" ht="12.75">
      <c r="BW10965"/>
      <c r="BX10965"/>
      <c r="BY10965"/>
    </row>
    <row r="10966" spans="75:77" ht="12.75">
      <c r="BW10966"/>
      <c r="BX10966"/>
      <c r="BY10966"/>
    </row>
    <row r="10967" spans="75:77" ht="12.75">
      <c r="BW10967"/>
      <c r="BX10967"/>
      <c r="BY10967"/>
    </row>
    <row r="10968" spans="75:77" ht="12.75">
      <c r="BW10968"/>
      <c r="BX10968"/>
      <c r="BY10968"/>
    </row>
    <row r="10969" spans="75:77" ht="12.75">
      <c r="BW10969"/>
      <c r="BX10969"/>
      <c r="BY10969"/>
    </row>
    <row r="10970" spans="75:77" ht="12.75">
      <c r="BW10970"/>
      <c r="BX10970"/>
      <c r="BY10970"/>
    </row>
    <row r="10971" spans="75:77" ht="12.75">
      <c r="BW10971"/>
      <c r="BX10971"/>
      <c r="BY10971"/>
    </row>
    <row r="10972" spans="75:77" ht="12.75">
      <c r="BW10972"/>
      <c r="BX10972"/>
      <c r="BY10972"/>
    </row>
    <row r="10973" spans="75:77" ht="12.75">
      <c r="BW10973"/>
      <c r="BX10973"/>
      <c r="BY10973"/>
    </row>
    <row r="10974" spans="75:77" ht="12.75">
      <c r="BW10974"/>
      <c r="BX10974"/>
      <c r="BY10974"/>
    </row>
    <row r="10975" spans="75:77" ht="12.75">
      <c r="BW10975"/>
      <c r="BX10975"/>
      <c r="BY10975"/>
    </row>
    <row r="10976" spans="75:77" ht="12.75">
      <c r="BW10976"/>
      <c r="BX10976"/>
      <c r="BY10976"/>
    </row>
    <row r="10977" spans="75:77" ht="12.75">
      <c r="BW10977"/>
      <c r="BX10977"/>
      <c r="BY10977"/>
    </row>
    <row r="10978" spans="75:77" ht="12.75">
      <c r="BW10978"/>
      <c r="BX10978"/>
      <c r="BY10978"/>
    </row>
    <row r="10979" spans="75:77" ht="12.75">
      <c r="BW10979"/>
      <c r="BX10979"/>
      <c r="BY10979"/>
    </row>
    <row r="10980" spans="75:77" ht="12.75">
      <c r="BW10980"/>
      <c r="BX10980"/>
      <c r="BY10980"/>
    </row>
    <row r="10981" spans="75:77" ht="12.75">
      <c r="BW10981"/>
      <c r="BX10981"/>
      <c r="BY10981"/>
    </row>
    <row r="10982" spans="75:77" ht="12.75">
      <c r="BW10982"/>
      <c r="BX10982"/>
      <c r="BY10982"/>
    </row>
    <row r="10983" spans="75:77" ht="12.75">
      <c r="BW10983"/>
      <c r="BX10983"/>
      <c r="BY10983"/>
    </row>
    <row r="10984" spans="75:77" ht="12.75">
      <c r="BW10984"/>
      <c r="BX10984"/>
      <c r="BY10984"/>
    </row>
    <row r="10985" spans="75:77" ht="12.75">
      <c r="BW10985"/>
      <c r="BX10985"/>
      <c r="BY10985"/>
    </row>
    <row r="10986" spans="75:77" ht="12.75">
      <c r="BW10986"/>
      <c r="BX10986"/>
      <c r="BY10986"/>
    </row>
    <row r="10987" spans="75:77" ht="12.75">
      <c r="BW10987"/>
      <c r="BX10987"/>
      <c r="BY10987"/>
    </row>
    <row r="10988" spans="75:77" ht="12.75">
      <c r="BW10988"/>
      <c r="BX10988"/>
      <c r="BY10988"/>
    </row>
    <row r="10989" spans="75:77" ht="12.75">
      <c r="BW10989"/>
      <c r="BX10989"/>
      <c r="BY10989"/>
    </row>
    <row r="10990" spans="75:77" ht="12.75">
      <c r="BW10990"/>
      <c r="BX10990"/>
      <c r="BY10990"/>
    </row>
    <row r="10991" spans="75:77" ht="12.75">
      <c r="BW10991"/>
      <c r="BX10991"/>
      <c r="BY10991"/>
    </row>
    <row r="10992" spans="75:77" ht="12.75">
      <c r="BW10992"/>
      <c r="BX10992"/>
      <c r="BY10992"/>
    </row>
    <row r="10993" spans="75:77" ht="12.75">
      <c r="BW10993"/>
      <c r="BX10993"/>
      <c r="BY10993"/>
    </row>
    <row r="10994" spans="75:77" ht="12.75">
      <c r="BW10994"/>
      <c r="BX10994"/>
      <c r="BY10994"/>
    </row>
    <row r="10995" spans="75:77" ht="12.75">
      <c r="BW10995"/>
      <c r="BX10995"/>
      <c r="BY10995"/>
    </row>
    <row r="10996" spans="75:77" ht="12.75">
      <c r="BW10996"/>
      <c r="BX10996"/>
      <c r="BY10996"/>
    </row>
    <row r="10997" spans="75:77" ht="12.75">
      <c r="BW10997"/>
      <c r="BX10997"/>
      <c r="BY10997"/>
    </row>
    <row r="10998" spans="75:77" ht="12.75">
      <c r="BW10998"/>
      <c r="BX10998"/>
      <c r="BY10998"/>
    </row>
    <row r="10999" spans="75:77" ht="12.75">
      <c r="BW10999"/>
      <c r="BX10999"/>
      <c r="BY10999"/>
    </row>
    <row r="11000" spans="75:77" ht="12.75">
      <c r="BW11000"/>
      <c r="BX11000"/>
      <c r="BY11000"/>
    </row>
    <row r="11001" spans="75:77" ht="12.75">
      <c r="BW11001"/>
      <c r="BX11001"/>
      <c r="BY11001"/>
    </row>
    <row r="11002" spans="75:77" ht="12.75">
      <c r="BW11002"/>
      <c r="BX11002"/>
      <c r="BY11002"/>
    </row>
    <row r="11003" spans="75:77" ht="12.75">
      <c r="BW11003"/>
      <c r="BX11003"/>
      <c r="BY11003"/>
    </row>
    <row r="11004" spans="75:77" ht="12.75">
      <c r="BW11004"/>
      <c r="BX11004"/>
      <c r="BY11004"/>
    </row>
    <row r="11005" spans="75:77" ht="12.75">
      <c r="BW11005"/>
      <c r="BX11005"/>
      <c r="BY11005"/>
    </row>
    <row r="11006" spans="75:77" ht="12.75">
      <c r="BW11006"/>
      <c r="BX11006"/>
      <c r="BY11006"/>
    </row>
    <row r="11007" spans="75:77" ht="12.75">
      <c r="BW11007"/>
      <c r="BX11007"/>
      <c r="BY11007"/>
    </row>
    <row r="11008" spans="75:77" ht="12.75">
      <c r="BW11008"/>
      <c r="BX11008"/>
      <c r="BY11008"/>
    </row>
    <row r="11009" spans="75:77" ht="12.75">
      <c r="BW11009"/>
      <c r="BX11009"/>
      <c r="BY11009"/>
    </row>
    <row r="11010" spans="75:77" ht="12.75">
      <c r="BW11010"/>
      <c r="BX11010"/>
      <c r="BY11010"/>
    </row>
    <row r="11011" spans="75:77" ht="12.75">
      <c r="BW11011"/>
      <c r="BX11011"/>
      <c r="BY11011"/>
    </row>
    <row r="11012" spans="75:77" ht="12.75">
      <c r="BW11012"/>
      <c r="BX11012"/>
      <c r="BY11012"/>
    </row>
    <row r="11013" spans="75:77" ht="12.75">
      <c r="BW11013"/>
      <c r="BX11013"/>
      <c r="BY11013"/>
    </row>
    <row r="11014" spans="75:77" ht="12.75">
      <c r="BW11014"/>
      <c r="BX11014"/>
      <c r="BY11014"/>
    </row>
    <row r="11015" spans="75:77" ht="12.75">
      <c r="BW11015"/>
      <c r="BX11015"/>
      <c r="BY11015"/>
    </row>
    <row r="11016" spans="75:77" ht="12.75">
      <c r="BW11016"/>
      <c r="BX11016"/>
      <c r="BY11016"/>
    </row>
    <row r="11017" spans="75:77" ht="12.75">
      <c r="BW11017"/>
      <c r="BX11017"/>
      <c r="BY11017"/>
    </row>
    <row r="11018" spans="75:77" ht="12.75">
      <c r="BW11018"/>
      <c r="BX11018"/>
      <c r="BY11018"/>
    </row>
    <row r="11019" spans="75:77" ht="12.75">
      <c r="BW11019"/>
      <c r="BX11019"/>
      <c r="BY11019"/>
    </row>
    <row r="11020" spans="75:77" ht="12.75">
      <c r="BW11020"/>
      <c r="BX11020"/>
      <c r="BY11020"/>
    </row>
    <row r="11021" spans="75:77" ht="12.75">
      <c r="BW11021"/>
      <c r="BX11021"/>
      <c r="BY11021"/>
    </row>
    <row r="11022" spans="75:77" ht="12.75">
      <c r="BW11022"/>
      <c r="BX11022"/>
      <c r="BY11022"/>
    </row>
    <row r="11023" spans="75:77" ht="12.75">
      <c r="BW11023"/>
      <c r="BX11023"/>
      <c r="BY11023"/>
    </row>
    <row r="11024" spans="75:77" ht="12.75">
      <c r="BW11024"/>
      <c r="BX11024"/>
      <c r="BY11024"/>
    </row>
    <row r="11025" spans="75:77" ht="12.75">
      <c r="BW11025"/>
      <c r="BX11025"/>
      <c r="BY11025"/>
    </row>
    <row r="11026" spans="75:77" ht="12.75">
      <c r="BW11026"/>
      <c r="BX11026"/>
      <c r="BY11026"/>
    </row>
    <row r="11027" spans="75:77" ht="12.75">
      <c r="BW11027"/>
      <c r="BX11027"/>
      <c r="BY11027"/>
    </row>
    <row r="11028" spans="75:77" ht="12.75">
      <c r="BW11028"/>
      <c r="BX11028"/>
      <c r="BY11028"/>
    </row>
    <row r="11029" spans="75:77" ht="12.75">
      <c r="BW11029"/>
      <c r="BX11029"/>
      <c r="BY11029"/>
    </row>
    <row r="11030" spans="75:77" ht="12.75">
      <c r="BW11030"/>
      <c r="BX11030"/>
      <c r="BY11030"/>
    </row>
    <row r="11031" spans="75:77" ht="12.75">
      <c r="BW11031"/>
      <c r="BX11031"/>
      <c r="BY11031"/>
    </row>
    <row r="11032" spans="75:77" ht="12.75">
      <c r="BW11032"/>
      <c r="BX11032"/>
      <c r="BY11032"/>
    </row>
    <row r="11033" spans="75:77" ht="12.75">
      <c r="BW11033"/>
      <c r="BX11033"/>
      <c r="BY11033"/>
    </row>
    <row r="11034" spans="75:77" ht="12.75">
      <c r="BW11034"/>
      <c r="BX11034"/>
      <c r="BY11034"/>
    </row>
    <row r="11035" spans="75:77" ht="12.75">
      <c r="BW11035"/>
      <c r="BX11035"/>
      <c r="BY11035"/>
    </row>
    <row r="11036" spans="75:77" ht="12.75">
      <c r="BW11036"/>
      <c r="BX11036"/>
      <c r="BY11036"/>
    </row>
    <row r="11037" spans="75:77" ht="12.75">
      <c r="BW11037"/>
      <c r="BX11037"/>
      <c r="BY11037"/>
    </row>
    <row r="11038" spans="75:77" ht="12.75">
      <c r="BW11038"/>
      <c r="BX11038"/>
      <c r="BY11038"/>
    </row>
    <row r="11039" spans="75:77" ht="12.75">
      <c r="BW11039"/>
      <c r="BX11039"/>
      <c r="BY11039"/>
    </row>
    <row r="11040" spans="75:77" ht="12.75">
      <c r="BW11040"/>
      <c r="BX11040"/>
      <c r="BY11040"/>
    </row>
    <row r="11041" spans="75:77" ht="12.75">
      <c r="BW11041"/>
      <c r="BX11041"/>
      <c r="BY11041"/>
    </row>
    <row r="11042" spans="75:77" ht="12.75">
      <c r="BW11042"/>
      <c r="BX11042"/>
      <c r="BY11042"/>
    </row>
    <row r="11043" spans="75:77" ht="12.75">
      <c r="BW11043"/>
      <c r="BX11043"/>
      <c r="BY11043"/>
    </row>
    <row r="11044" spans="75:77" ht="12.75">
      <c r="BW11044"/>
      <c r="BX11044"/>
      <c r="BY11044"/>
    </row>
    <row r="11045" spans="75:77" ht="12.75">
      <c r="BW11045"/>
      <c r="BX11045"/>
      <c r="BY11045"/>
    </row>
    <row r="11046" spans="75:77" ht="12.75">
      <c r="BW11046"/>
      <c r="BX11046"/>
      <c r="BY11046"/>
    </row>
    <row r="11047" spans="75:77" ht="12.75">
      <c r="BW11047"/>
      <c r="BX11047"/>
      <c r="BY11047"/>
    </row>
    <row r="11048" spans="75:77" ht="12.75">
      <c r="BW11048"/>
      <c r="BX11048"/>
      <c r="BY11048"/>
    </row>
    <row r="11049" spans="75:77" ht="12.75">
      <c r="BW11049"/>
      <c r="BX11049"/>
      <c r="BY11049"/>
    </row>
    <row r="11050" spans="75:77" ht="12.75">
      <c r="BW11050"/>
      <c r="BX11050"/>
      <c r="BY11050"/>
    </row>
    <row r="11051" spans="75:77" ht="12.75">
      <c r="BW11051"/>
      <c r="BX11051"/>
      <c r="BY11051"/>
    </row>
    <row r="11052" spans="75:77" ht="12.75">
      <c r="BW11052"/>
      <c r="BX11052"/>
      <c r="BY11052"/>
    </row>
    <row r="11053" spans="75:77" ht="12.75">
      <c r="BW11053"/>
      <c r="BX11053"/>
      <c r="BY11053"/>
    </row>
    <row r="11054" spans="75:77" ht="12.75">
      <c r="BW11054"/>
      <c r="BX11054"/>
      <c r="BY11054"/>
    </row>
    <row r="11055" spans="75:77" ht="12.75">
      <c r="BW11055"/>
      <c r="BX11055"/>
      <c r="BY11055"/>
    </row>
    <row r="11056" spans="75:77" ht="12.75">
      <c r="BW11056"/>
      <c r="BX11056"/>
      <c r="BY11056"/>
    </row>
    <row r="11057" spans="75:77" ht="12.75">
      <c r="BW11057"/>
      <c r="BX11057"/>
      <c r="BY11057"/>
    </row>
    <row r="11058" spans="75:77" ht="12.75">
      <c r="BW11058"/>
      <c r="BX11058"/>
      <c r="BY11058"/>
    </row>
    <row r="11059" spans="75:77" ht="12.75">
      <c r="BW11059"/>
      <c r="BX11059"/>
      <c r="BY11059"/>
    </row>
    <row r="11060" spans="75:77" ht="12.75">
      <c r="BW11060"/>
      <c r="BX11060"/>
      <c r="BY11060"/>
    </row>
    <row r="11061" spans="75:77" ht="12.75">
      <c r="BW11061"/>
      <c r="BX11061"/>
      <c r="BY11061"/>
    </row>
    <row r="11062" spans="75:77" ht="12.75">
      <c r="BW11062"/>
      <c r="BX11062"/>
      <c r="BY11062"/>
    </row>
    <row r="11063" spans="75:77" ht="12.75">
      <c r="BW11063"/>
      <c r="BX11063"/>
      <c r="BY11063"/>
    </row>
    <row r="11064" spans="75:77" ht="12.75">
      <c r="BW11064"/>
      <c r="BX11064"/>
      <c r="BY11064"/>
    </row>
    <row r="11065" spans="75:77" ht="12.75">
      <c r="BW11065"/>
      <c r="BX11065"/>
      <c r="BY11065"/>
    </row>
    <row r="11066" spans="75:77" ht="12.75">
      <c r="BW11066"/>
      <c r="BX11066"/>
      <c r="BY11066"/>
    </row>
    <row r="11067" spans="75:77" ht="12.75">
      <c r="BW11067"/>
      <c r="BX11067"/>
      <c r="BY11067"/>
    </row>
    <row r="11068" spans="75:77" ht="12.75">
      <c r="BW11068"/>
      <c r="BX11068"/>
      <c r="BY11068"/>
    </row>
    <row r="11069" spans="75:77" ht="12.75">
      <c r="BW11069"/>
      <c r="BX11069"/>
      <c r="BY11069"/>
    </row>
    <row r="11070" spans="75:77" ht="12.75">
      <c r="BW11070"/>
      <c r="BX11070"/>
      <c r="BY11070"/>
    </row>
    <row r="11071" spans="75:77" ht="12.75">
      <c r="BW11071"/>
      <c r="BX11071"/>
      <c r="BY11071"/>
    </row>
    <row r="11072" spans="75:77" ht="12.75">
      <c r="BW11072"/>
      <c r="BX11072"/>
      <c r="BY11072"/>
    </row>
    <row r="11073" spans="75:77" ht="12.75">
      <c r="BW11073"/>
      <c r="BX11073"/>
      <c r="BY11073"/>
    </row>
    <row r="11074" spans="75:77" ht="12.75">
      <c r="BW11074"/>
      <c r="BX11074"/>
      <c r="BY11074"/>
    </row>
    <row r="11075" spans="75:77" ht="12.75">
      <c r="BW11075"/>
      <c r="BX11075"/>
      <c r="BY11075"/>
    </row>
    <row r="11076" spans="75:77" ht="12.75">
      <c r="BW11076"/>
      <c r="BX11076"/>
      <c r="BY11076"/>
    </row>
    <row r="11077" spans="75:77" ht="12.75">
      <c r="BW11077"/>
      <c r="BX11077"/>
      <c r="BY11077"/>
    </row>
    <row r="11078" spans="75:77" ht="12.75">
      <c r="BW11078"/>
      <c r="BX11078"/>
      <c r="BY11078"/>
    </row>
    <row r="11079" spans="75:77" ht="12.75">
      <c r="BW11079"/>
      <c r="BX11079"/>
      <c r="BY11079"/>
    </row>
    <row r="11080" spans="75:77" ht="12.75">
      <c r="BW11080"/>
      <c r="BX11080"/>
      <c r="BY11080"/>
    </row>
    <row r="11081" spans="75:77" ht="12.75">
      <c r="BW11081"/>
      <c r="BX11081"/>
      <c r="BY11081"/>
    </row>
    <row r="11082" spans="75:77" ht="12.75">
      <c r="BW11082"/>
      <c r="BX11082"/>
      <c r="BY11082"/>
    </row>
    <row r="11083" spans="75:77" ht="12.75">
      <c r="BW11083"/>
      <c r="BX11083"/>
      <c r="BY11083"/>
    </row>
    <row r="11084" spans="75:77" ht="12.75">
      <c r="BW11084"/>
      <c r="BX11084"/>
      <c r="BY11084"/>
    </row>
    <row r="11085" spans="75:77" ht="12.75">
      <c r="BW11085"/>
      <c r="BX11085"/>
      <c r="BY11085"/>
    </row>
    <row r="11086" spans="75:77" ht="12.75">
      <c r="BW11086"/>
      <c r="BX11086"/>
      <c r="BY11086"/>
    </row>
    <row r="11087" spans="75:77" ht="12.75">
      <c r="BW11087"/>
      <c r="BX11087"/>
      <c r="BY11087"/>
    </row>
    <row r="11088" spans="75:77" ht="12.75">
      <c r="BW11088"/>
      <c r="BX11088"/>
      <c r="BY11088"/>
    </row>
    <row r="11089" spans="75:77" ht="12.75">
      <c r="BW11089"/>
      <c r="BX11089"/>
      <c r="BY11089"/>
    </row>
    <row r="11090" spans="75:77" ht="12.75">
      <c r="BW11090"/>
      <c r="BX11090"/>
      <c r="BY11090"/>
    </row>
    <row r="11091" spans="75:77" ht="12.75">
      <c r="BW11091"/>
      <c r="BX11091"/>
      <c r="BY11091"/>
    </row>
    <row r="11092" spans="75:77" ht="12.75">
      <c r="BW11092"/>
      <c r="BX11092"/>
      <c r="BY11092"/>
    </row>
    <row r="11093" spans="75:77" ht="12.75">
      <c r="BW11093"/>
      <c r="BX11093"/>
      <c r="BY11093"/>
    </row>
    <row r="11094" spans="75:77" ht="12.75">
      <c r="BW11094"/>
      <c r="BX11094"/>
      <c r="BY11094"/>
    </row>
    <row r="11095" spans="75:77" ht="12.75">
      <c r="BW11095"/>
      <c r="BX11095"/>
      <c r="BY11095"/>
    </row>
    <row r="11096" spans="75:77" ht="12.75">
      <c r="BW11096"/>
      <c r="BX11096"/>
      <c r="BY11096"/>
    </row>
    <row r="11097" spans="75:77" ht="12.75">
      <c r="BW11097"/>
      <c r="BX11097"/>
      <c r="BY11097"/>
    </row>
    <row r="11098" spans="75:77" ht="12.75">
      <c r="BW11098"/>
      <c r="BX11098"/>
      <c r="BY11098"/>
    </row>
    <row r="11099" spans="75:77" ht="12.75">
      <c r="BW11099"/>
      <c r="BX11099"/>
      <c r="BY11099"/>
    </row>
    <row r="11100" spans="75:77" ht="12.75">
      <c r="BW11100"/>
      <c r="BX11100"/>
      <c r="BY11100"/>
    </row>
    <row r="11101" spans="75:77" ht="12.75">
      <c r="BW11101"/>
      <c r="BX11101"/>
      <c r="BY11101"/>
    </row>
    <row r="11102" spans="75:77" ht="12.75">
      <c r="BW11102"/>
      <c r="BX11102"/>
      <c r="BY11102"/>
    </row>
    <row r="11103" spans="75:77" ht="12.75">
      <c r="BW11103"/>
      <c r="BX11103"/>
      <c r="BY11103"/>
    </row>
    <row r="11104" spans="75:77" ht="12.75">
      <c r="BW11104"/>
      <c r="BX11104"/>
      <c r="BY11104"/>
    </row>
    <row r="11105" spans="75:77" ht="12.75">
      <c r="BW11105"/>
      <c r="BX11105"/>
      <c r="BY11105"/>
    </row>
    <row r="11106" spans="75:77" ht="12.75">
      <c r="BW11106"/>
      <c r="BX11106"/>
      <c r="BY11106"/>
    </row>
    <row r="11107" spans="75:77" ht="12.75">
      <c r="BW11107"/>
      <c r="BX11107"/>
      <c r="BY11107"/>
    </row>
    <row r="11108" spans="75:77" ht="12.75">
      <c r="BW11108"/>
      <c r="BX11108"/>
      <c r="BY11108"/>
    </row>
    <row r="11109" spans="75:77" ht="12.75">
      <c r="BW11109"/>
      <c r="BX11109"/>
      <c r="BY11109"/>
    </row>
    <row r="11110" spans="75:77" ht="12.75">
      <c r="BW11110"/>
      <c r="BX11110"/>
      <c r="BY11110"/>
    </row>
    <row r="11111" spans="75:77" ht="12.75">
      <c r="BW11111"/>
      <c r="BX11111"/>
      <c r="BY11111"/>
    </row>
    <row r="11112" spans="75:77" ht="12.75">
      <c r="BW11112"/>
      <c r="BX11112"/>
      <c r="BY11112"/>
    </row>
    <row r="11113" spans="75:77" ht="12.75">
      <c r="BW11113"/>
      <c r="BX11113"/>
      <c r="BY11113"/>
    </row>
    <row r="11114" spans="75:77" ht="12.75">
      <c r="BW11114"/>
      <c r="BX11114"/>
      <c r="BY11114"/>
    </row>
    <row r="11115" spans="75:77" ht="12.75">
      <c r="BW11115"/>
      <c r="BX11115"/>
      <c r="BY11115"/>
    </row>
    <row r="11116" spans="75:77" ht="12.75">
      <c r="BW11116"/>
      <c r="BX11116"/>
      <c r="BY11116"/>
    </row>
    <row r="11117" spans="75:77" ht="12.75">
      <c r="BW11117"/>
      <c r="BX11117"/>
      <c r="BY11117"/>
    </row>
    <row r="11118" spans="75:77" ht="12.75">
      <c r="BW11118"/>
      <c r="BX11118"/>
      <c r="BY11118"/>
    </row>
    <row r="11119" spans="75:77" ht="12.75">
      <c r="BW11119"/>
      <c r="BX11119"/>
      <c r="BY11119"/>
    </row>
    <row r="11120" spans="75:77" ht="12.75">
      <c r="BW11120"/>
      <c r="BX11120"/>
      <c r="BY11120"/>
    </row>
    <row r="11121" spans="75:77" ht="12.75">
      <c r="BW11121"/>
      <c r="BX11121"/>
      <c r="BY11121"/>
    </row>
    <row r="11122" spans="75:77" ht="12.75">
      <c r="BW11122"/>
      <c r="BX11122"/>
      <c r="BY11122"/>
    </row>
    <row r="11123" spans="75:77" ht="12.75">
      <c r="BW11123"/>
      <c r="BX11123"/>
      <c r="BY11123"/>
    </row>
    <row r="11124" spans="75:77" ht="12.75">
      <c r="BW11124"/>
      <c r="BX11124"/>
      <c r="BY11124"/>
    </row>
    <row r="11125" spans="75:77" ht="12.75">
      <c r="BW11125"/>
      <c r="BX11125"/>
      <c r="BY11125"/>
    </row>
    <row r="11126" spans="75:77" ht="12.75">
      <c r="BW11126"/>
      <c r="BX11126"/>
      <c r="BY11126"/>
    </row>
    <row r="11127" spans="75:77" ht="12.75">
      <c r="BW11127"/>
      <c r="BX11127"/>
      <c r="BY11127"/>
    </row>
    <row r="11128" spans="75:77" ht="12.75">
      <c r="BW11128"/>
      <c r="BX11128"/>
      <c r="BY11128"/>
    </row>
    <row r="11129" spans="75:77" ht="12.75">
      <c r="BW11129"/>
      <c r="BX11129"/>
      <c r="BY11129"/>
    </row>
    <row r="11130" spans="75:77" ht="12.75">
      <c r="BW11130"/>
      <c r="BX11130"/>
      <c r="BY11130"/>
    </row>
    <row r="11131" spans="75:77" ht="12.75">
      <c r="BW11131"/>
      <c r="BX11131"/>
      <c r="BY11131"/>
    </row>
    <row r="11132" spans="75:77" ht="12.75">
      <c r="BW11132"/>
      <c r="BX11132"/>
      <c r="BY11132"/>
    </row>
    <row r="11133" spans="75:77" ht="12.75">
      <c r="BW11133"/>
      <c r="BX11133"/>
      <c r="BY11133"/>
    </row>
    <row r="11134" spans="75:77" ht="12.75">
      <c r="BW11134"/>
      <c r="BX11134"/>
      <c r="BY11134"/>
    </row>
    <row r="11135" spans="75:77" ht="12.75">
      <c r="BW11135"/>
      <c r="BX11135"/>
      <c r="BY11135"/>
    </row>
    <row r="11136" spans="75:77" ht="12.75">
      <c r="BW11136"/>
      <c r="BX11136"/>
      <c r="BY11136"/>
    </row>
    <row r="11137" spans="75:77" ht="12.75">
      <c r="BW11137"/>
      <c r="BX11137"/>
      <c r="BY11137"/>
    </row>
    <row r="11138" spans="75:77" ht="12.75">
      <c r="BW11138"/>
      <c r="BX11138"/>
      <c r="BY11138"/>
    </row>
    <row r="11139" spans="75:77" ht="12.75">
      <c r="BW11139"/>
      <c r="BX11139"/>
      <c r="BY11139"/>
    </row>
    <row r="11140" spans="75:77" ht="12.75">
      <c r="BW11140"/>
      <c r="BX11140"/>
      <c r="BY11140"/>
    </row>
    <row r="11141" spans="75:77" ht="12.75">
      <c r="BW11141"/>
      <c r="BX11141"/>
      <c r="BY11141"/>
    </row>
    <row r="11142" spans="75:77" ht="12.75">
      <c r="BW11142"/>
      <c r="BX11142"/>
      <c r="BY11142"/>
    </row>
    <row r="11143" spans="75:77" ht="12.75">
      <c r="BW11143"/>
      <c r="BX11143"/>
      <c r="BY11143"/>
    </row>
    <row r="11144" spans="75:77" ht="12.75">
      <c r="BW11144"/>
      <c r="BX11144"/>
      <c r="BY11144"/>
    </row>
    <row r="11145" spans="75:77" ht="12.75">
      <c r="BW11145"/>
      <c r="BX11145"/>
      <c r="BY11145"/>
    </row>
    <row r="11146" spans="75:77" ht="12.75">
      <c r="BW11146"/>
      <c r="BX11146"/>
      <c r="BY11146"/>
    </row>
    <row r="11147" spans="75:77" ht="12.75">
      <c r="BW11147"/>
      <c r="BX11147"/>
      <c r="BY11147"/>
    </row>
    <row r="11148" spans="75:77" ht="12.75">
      <c r="BW11148"/>
      <c r="BX11148"/>
      <c r="BY11148"/>
    </row>
    <row r="11149" spans="75:77" ht="12.75">
      <c r="BW11149"/>
      <c r="BX11149"/>
      <c r="BY11149"/>
    </row>
    <row r="11150" spans="75:77" ht="12.75">
      <c r="BW11150"/>
      <c r="BX11150"/>
      <c r="BY11150"/>
    </row>
    <row r="11151" spans="75:77" ht="12.75">
      <c r="BW11151"/>
      <c r="BX11151"/>
      <c r="BY11151"/>
    </row>
    <row r="11152" spans="75:77" ht="12.75">
      <c r="BW11152"/>
      <c r="BX11152"/>
      <c r="BY11152"/>
    </row>
    <row r="11153" spans="75:77" ht="12.75">
      <c r="BW11153"/>
      <c r="BX11153"/>
      <c r="BY11153"/>
    </row>
    <row r="11154" spans="75:77" ht="12.75">
      <c r="BW11154"/>
      <c r="BX11154"/>
      <c r="BY11154"/>
    </row>
    <row r="11155" spans="75:77" ht="12.75">
      <c r="BW11155"/>
      <c r="BX11155"/>
      <c r="BY11155"/>
    </row>
    <row r="11156" spans="75:77" ht="12.75">
      <c r="BW11156"/>
      <c r="BX11156"/>
      <c r="BY11156"/>
    </row>
    <row r="11157" spans="75:77" ht="12.75">
      <c r="BW11157"/>
      <c r="BX11157"/>
      <c r="BY11157"/>
    </row>
    <row r="11158" spans="75:77" ht="12.75">
      <c r="BW11158"/>
      <c r="BX11158"/>
      <c r="BY11158"/>
    </row>
    <row r="11159" spans="75:77" ht="12.75">
      <c r="BW11159"/>
      <c r="BX11159"/>
      <c r="BY11159"/>
    </row>
    <row r="11160" spans="75:77" ht="12.75">
      <c r="BW11160"/>
      <c r="BX11160"/>
      <c r="BY11160"/>
    </row>
    <row r="11161" spans="75:77" ht="12.75">
      <c r="BW11161"/>
      <c r="BX11161"/>
      <c r="BY11161"/>
    </row>
    <row r="11162" spans="75:77" ht="12.75">
      <c r="BW11162"/>
      <c r="BX11162"/>
      <c r="BY11162"/>
    </row>
    <row r="11163" spans="75:77" ht="12.75">
      <c r="BW11163"/>
      <c r="BX11163"/>
      <c r="BY11163"/>
    </row>
    <row r="11164" spans="75:77" ht="12.75">
      <c r="BW11164"/>
      <c r="BX11164"/>
      <c r="BY11164"/>
    </row>
    <row r="11165" spans="75:77" ht="12.75">
      <c r="BW11165"/>
      <c r="BX11165"/>
      <c r="BY11165"/>
    </row>
    <row r="11166" spans="75:77" ht="12.75">
      <c r="BW11166"/>
      <c r="BX11166"/>
      <c r="BY11166"/>
    </row>
    <row r="11167" spans="75:77" ht="12.75">
      <c r="BW11167"/>
      <c r="BX11167"/>
      <c r="BY11167"/>
    </row>
    <row r="11168" spans="75:77" ht="12.75">
      <c r="BW11168"/>
      <c r="BX11168"/>
      <c r="BY11168"/>
    </row>
    <row r="11169" spans="75:77" ht="12.75">
      <c r="BW11169"/>
      <c r="BX11169"/>
      <c r="BY11169"/>
    </row>
    <row r="11170" spans="75:77" ht="12.75">
      <c r="BW11170"/>
      <c r="BX11170"/>
      <c r="BY11170"/>
    </row>
    <row r="11171" spans="75:77" ht="12.75">
      <c r="BW11171"/>
      <c r="BX11171"/>
      <c r="BY11171"/>
    </row>
    <row r="11172" spans="75:77" ht="12.75">
      <c r="BW11172"/>
      <c r="BX11172"/>
      <c r="BY11172"/>
    </row>
    <row r="11173" spans="75:77" ht="12.75">
      <c r="BW11173"/>
      <c r="BX11173"/>
      <c r="BY11173"/>
    </row>
    <row r="11174" spans="75:77" ht="12.75">
      <c r="BW11174"/>
      <c r="BX11174"/>
      <c r="BY11174"/>
    </row>
    <row r="11175" spans="75:77" ht="12.75">
      <c r="BW11175"/>
      <c r="BX11175"/>
      <c r="BY11175"/>
    </row>
    <row r="11176" spans="75:77" ht="12.75">
      <c r="BW11176"/>
      <c r="BX11176"/>
      <c r="BY11176"/>
    </row>
    <row r="11177" spans="75:77" ht="12.75">
      <c r="BW11177"/>
      <c r="BX11177"/>
      <c r="BY11177"/>
    </row>
    <row r="11178" spans="75:77" ht="12.75">
      <c r="BW11178"/>
      <c r="BX11178"/>
      <c r="BY11178"/>
    </row>
    <row r="11179" spans="75:77" ht="12.75">
      <c r="BW11179"/>
      <c r="BX11179"/>
      <c r="BY11179"/>
    </row>
    <row r="11180" spans="75:77" ht="12.75">
      <c r="BW11180"/>
      <c r="BX11180"/>
      <c r="BY11180"/>
    </row>
    <row r="11181" spans="75:77" ht="12.75">
      <c r="BW11181"/>
      <c r="BX11181"/>
      <c r="BY11181"/>
    </row>
    <row r="11182" spans="75:77" ht="12.75">
      <c r="BW11182"/>
      <c r="BX11182"/>
      <c r="BY11182"/>
    </row>
    <row r="11183" spans="75:77" ht="12.75">
      <c r="BW11183"/>
      <c r="BX11183"/>
      <c r="BY11183"/>
    </row>
    <row r="11184" spans="75:77" ht="12.75">
      <c r="BW11184"/>
      <c r="BX11184"/>
      <c r="BY11184"/>
    </row>
    <row r="11185" spans="75:77" ht="12.75">
      <c r="BW11185"/>
      <c r="BX11185"/>
      <c r="BY11185"/>
    </row>
    <row r="11186" spans="75:77" ht="12.75">
      <c r="BW11186"/>
      <c r="BX11186"/>
      <c r="BY11186"/>
    </row>
    <row r="11187" spans="75:77" ht="12.75">
      <c r="BW11187"/>
      <c r="BX11187"/>
      <c r="BY11187"/>
    </row>
    <row r="11188" spans="75:77" ht="12.75">
      <c r="BW11188"/>
      <c r="BX11188"/>
      <c r="BY11188"/>
    </row>
    <row r="11189" spans="75:77" ht="12.75">
      <c r="BW11189"/>
      <c r="BX11189"/>
      <c r="BY11189"/>
    </row>
    <row r="11190" spans="75:77" ht="12.75">
      <c r="BW11190"/>
      <c r="BX11190"/>
      <c r="BY11190"/>
    </row>
    <row r="11191" spans="75:77" ht="12.75">
      <c r="BW11191"/>
      <c r="BX11191"/>
      <c r="BY11191"/>
    </row>
    <row r="11192" spans="75:77" ht="12.75">
      <c r="BW11192"/>
      <c r="BX11192"/>
      <c r="BY11192"/>
    </row>
    <row r="11193" spans="75:77" ht="12.75">
      <c r="BW11193"/>
      <c r="BX11193"/>
      <c r="BY11193"/>
    </row>
    <row r="11194" spans="75:77" ht="12.75">
      <c r="BW11194"/>
      <c r="BX11194"/>
      <c r="BY11194"/>
    </row>
    <row r="11195" spans="75:77" ht="12.75">
      <c r="BW11195"/>
      <c r="BX11195"/>
      <c r="BY11195"/>
    </row>
    <row r="11196" spans="75:77" ht="12.75">
      <c r="BW11196"/>
      <c r="BX11196"/>
      <c r="BY11196"/>
    </row>
    <row r="11197" spans="75:77" ht="12.75">
      <c r="BW11197"/>
      <c r="BX11197"/>
      <c r="BY11197"/>
    </row>
    <row r="11198" spans="75:77" ht="12.75">
      <c r="BW11198"/>
      <c r="BX11198"/>
      <c r="BY11198"/>
    </row>
    <row r="11199" spans="75:77" ht="12.75">
      <c r="BW11199"/>
      <c r="BX11199"/>
      <c r="BY11199"/>
    </row>
    <row r="11200" spans="75:77" ht="12.75">
      <c r="BW11200"/>
      <c r="BX11200"/>
      <c r="BY11200"/>
    </row>
    <row r="11201" spans="75:77" ht="12.75">
      <c r="BW11201"/>
      <c r="BX11201"/>
      <c r="BY11201"/>
    </row>
    <row r="11202" spans="75:77" ht="12.75">
      <c r="BW11202"/>
      <c r="BX11202"/>
      <c r="BY11202"/>
    </row>
    <row r="11203" spans="75:77" ht="12.75">
      <c r="BW11203"/>
      <c r="BX11203"/>
      <c r="BY11203"/>
    </row>
    <row r="11204" spans="75:77" ht="12.75">
      <c r="BW11204"/>
      <c r="BX11204"/>
      <c r="BY11204"/>
    </row>
    <row r="11205" spans="75:77" ht="12.75">
      <c r="BW11205"/>
      <c r="BX11205"/>
      <c r="BY11205"/>
    </row>
    <row r="11206" spans="75:77" ht="12.75">
      <c r="BW11206"/>
      <c r="BX11206"/>
      <c r="BY11206"/>
    </row>
    <row r="11207" spans="75:77" ht="12.75">
      <c r="BW11207"/>
      <c r="BX11207"/>
      <c r="BY11207"/>
    </row>
    <row r="11208" spans="75:77" ht="12.75">
      <c r="BW11208"/>
      <c r="BX11208"/>
      <c r="BY11208"/>
    </row>
    <row r="11209" spans="75:77" ht="12.75">
      <c r="BW11209"/>
      <c r="BX11209"/>
      <c r="BY11209"/>
    </row>
    <row r="11210" spans="75:77" ht="12.75">
      <c r="BW11210"/>
      <c r="BX11210"/>
      <c r="BY11210"/>
    </row>
    <row r="11211" spans="75:77" ht="12.75">
      <c r="BW11211"/>
      <c r="BX11211"/>
      <c r="BY11211"/>
    </row>
    <row r="11212" spans="75:77" ht="12.75">
      <c r="BW11212"/>
      <c r="BX11212"/>
      <c r="BY11212"/>
    </row>
    <row r="11213" spans="75:77" ht="12.75">
      <c r="BW11213"/>
      <c r="BX11213"/>
      <c r="BY11213"/>
    </row>
    <row r="11214" spans="75:77" ht="12.75">
      <c r="BW11214"/>
      <c r="BX11214"/>
      <c r="BY11214"/>
    </row>
    <row r="11215" spans="75:77" ht="12.75">
      <c r="BW11215"/>
      <c r="BX11215"/>
      <c r="BY11215"/>
    </row>
    <row r="11216" spans="75:77" ht="12.75">
      <c r="BW11216"/>
      <c r="BX11216"/>
      <c r="BY11216"/>
    </row>
    <row r="11217" spans="75:77" ht="12.75">
      <c r="BW11217"/>
      <c r="BX11217"/>
      <c r="BY11217"/>
    </row>
    <row r="11218" spans="75:77" ht="12.75">
      <c r="BW11218"/>
      <c r="BX11218"/>
      <c r="BY11218"/>
    </row>
    <row r="11219" spans="75:77" ht="12.75">
      <c r="BW11219"/>
      <c r="BX11219"/>
      <c r="BY11219"/>
    </row>
    <row r="11220" spans="75:77" ht="12.75">
      <c r="BW11220"/>
      <c r="BX11220"/>
      <c r="BY11220"/>
    </row>
    <row r="11221" spans="75:77" ht="12.75">
      <c r="BW11221"/>
      <c r="BX11221"/>
      <c r="BY11221"/>
    </row>
    <row r="11222" spans="75:77" ht="12.75">
      <c r="BW11222"/>
      <c r="BX11222"/>
      <c r="BY11222"/>
    </row>
    <row r="11223" spans="75:77" ht="12.75">
      <c r="BW11223"/>
      <c r="BX11223"/>
      <c r="BY11223"/>
    </row>
    <row r="11224" spans="75:77" ht="12.75">
      <c r="BW11224"/>
      <c r="BX11224"/>
      <c r="BY11224"/>
    </row>
    <row r="11225" spans="75:77" ht="12.75">
      <c r="BW11225"/>
      <c r="BX11225"/>
      <c r="BY11225"/>
    </row>
    <row r="11226" spans="75:77" ht="12.75">
      <c r="BW11226"/>
      <c r="BX11226"/>
      <c r="BY11226"/>
    </row>
    <row r="11227" spans="75:77" ht="12.75">
      <c r="BW11227"/>
      <c r="BX11227"/>
      <c r="BY11227"/>
    </row>
    <row r="11228" spans="75:77" ht="12.75">
      <c r="BW11228"/>
      <c r="BX11228"/>
      <c r="BY11228"/>
    </row>
    <row r="11229" spans="75:77" ht="12.75">
      <c r="BW11229"/>
      <c r="BX11229"/>
      <c r="BY11229"/>
    </row>
    <row r="11230" spans="75:77" ht="12.75">
      <c r="BW11230"/>
      <c r="BX11230"/>
      <c r="BY11230"/>
    </row>
    <row r="11231" spans="75:77" ht="12.75">
      <c r="BW11231"/>
      <c r="BX11231"/>
      <c r="BY11231"/>
    </row>
    <row r="11232" spans="75:77" ht="12.75">
      <c r="BW11232"/>
      <c r="BX11232"/>
      <c r="BY11232"/>
    </row>
    <row r="11233" spans="75:77" ht="12.75">
      <c r="BW11233"/>
      <c r="BX11233"/>
      <c r="BY11233"/>
    </row>
    <row r="11234" spans="75:77" ht="12.75">
      <c r="BW11234"/>
      <c r="BX11234"/>
      <c r="BY11234"/>
    </row>
    <row r="11235" spans="75:77" ht="12.75">
      <c r="BW11235"/>
      <c r="BX11235"/>
      <c r="BY11235"/>
    </row>
    <row r="11236" spans="75:77" ht="12.75">
      <c r="BW11236"/>
      <c r="BX11236"/>
      <c r="BY11236"/>
    </row>
    <row r="11237" spans="75:77" ht="12.75">
      <c r="BW11237"/>
      <c r="BX11237"/>
      <c r="BY11237"/>
    </row>
    <row r="11238" spans="75:77" ht="12.75">
      <c r="BW11238"/>
      <c r="BX11238"/>
      <c r="BY11238"/>
    </row>
    <row r="11239" spans="75:77" ht="12.75">
      <c r="BW11239"/>
      <c r="BX11239"/>
      <c r="BY11239"/>
    </row>
    <row r="11240" spans="75:77" ht="12.75">
      <c r="BW11240"/>
      <c r="BX11240"/>
      <c r="BY11240"/>
    </row>
    <row r="11241" spans="75:77" ht="12.75">
      <c r="BW11241"/>
      <c r="BX11241"/>
      <c r="BY11241"/>
    </row>
    <row r="11242" spans="75:77" ht="12.75">
      <c r="BW11242"/>
      <c r="BX11242"/>
      <c r="BY11242"/>
    </row>
    <row r="11243" spans="75:77" ht="12.75">
      <c r="BW11243"/>
      <c r="BX11243"/>
      <c r="BY11243"/>
    </row>
    <row r="11244" spans="75:77" ht="12.75">
      <c r="BW11244"/>
      <c r="BX11244"/>
      <c r="BY11244"/>
    </row>
    <row r="11245" spans="75:77" ht="12.75">
      <c r="BW11245"/>
      <c r="BX11245"/>
      <c r="BY11245"/>
    </row>
    <row r="11246" spans="75:77" ht="12.75">
      <c r="BW11246"/>
      <c r="BX11246"/>
      <c r="BY11246"/>
    </row>
    <row r="11247" spans="75:77" ht="12.75">
      <c r="BW11247"/>
      <c r="BX11247"/>
      <c r="BY11247"/>
    </row>
    <row r="11248" spans="75:77" ht="12.75">
      <c r="BW11248"/>
      <c r="BX11248"/>
      <c r="BY11248"/>
    </row>
    <row r="11249" spans="75:77" ht="12.75">
      <c r="BW11249"/>
      <c r="BX11249"/>
      <c r="BY11249"/>
    </row>
    <row r="11250" spans="75:77" ht="12.75">
      <c r="BW11250"/>
      <c r="BX11250"/>
      <c r="BY11250"/>
    </row>
    <row r="11251" spans="75:77" ht="12.75">
      <c r="BW11251"/>
      <c r="BX11251"/>
      <c r="BY11251"/>
    </row>
    <row r="11252" spans="75:77" ht="12.75">
      <c r="BW11252"/>
      <c r="BX11252"/>
      <c r="BY11252"/>
    </row>
    <row r="11253" spans="75:77" ht="12.75">
      <c r="BW11253"/>
      <c r="BX11253"/>
      <c r="BY11253"/>
    </row>
    <row r="11254" spans="75:77" ht="12.75">
      <c r="BW11254"/>
      <c r="BX11254"/>
      <c r="BY11254"/>
    </row>
    <row r="11255" spans="75:77" ht="12.75">
      <c r="BW11255"/>
      <c r="BX11255"/>
      <c r="BY11255"/>
    </row>
    <row r="11256" spans="75:77" ht="12.75">
      <c r="BW11256"/>
      <c r="BX11256"/>
      <c r="BY11256"/>
    </row>
    <row r="11257" spans="75:77" ht="12.75">
      <c r="BW11257"/>
      <c r="BX11257"/>
      <c r="BY11257"/>
    </row>
    <row r="11258" spans="75:77" ht="12.75">
      <c r="BW11258"/>
      <c r="BX11258"/>
      <c r="BY11258"/>
    </row>
    <row r="11259" spans="75:77" ht="12.75">
      <c r="BW11259"/>
      <c r="BX11259"/>
      <c r="BY11259"/>
    </row>
    <row r="11260" spans="75:77" ht="12.75">
      <c r="BW11260"/>
      <c r="BX11260"/>
      <c r="BY11260"/>
    </row>
    <row r="11261" spans="75:77" ht="12.75">
      <c r="BW11261"/>
      <c r="BX11261"/>
      <c r="BY11261"/>
    </row>
    <row r="11262" spans="75:77" ht="12.75">
      <c r="BW11262"/>
      <c r="BX11262"/>
      <c r="BY11262"/>
    </row>
    <row r="11263" spans="75:77" ht="12.75">
      <c r="BW11263"/>
      <c r="BX11263"/>
      <c r="BY11263"/>
    </row>
    <row r="11264" spans="75:77" ht="12.75">
      <c r="BW11264"/>
      <c r="BX11264"/>
      <c r="BY11264"/>
    </row>
    <row r="11265" spans="75:77" ht="12.75">
      <c r="BW11265"/>
      <c r="BX11265"/>
      <c r="BY11265"/>
    </row>
    <row r="11266" spans="75:77" ht="12.75">
      <c r="BW11266"/>
      <c r="BX11266"/>
      <c r="BY11266"/>
    </row>
    <row r="11267" spans="75:77" ht="12.75">
      <c r="BW11267"/>
      <c r="BX11267"/>
      <c r="BY11267"/>
    </row>
    <row r="11268" spans="75:77" ht="12.75">
      <c r="BW11268"/>
      <c r="BX11268"/>
      <c r="BY11268"/>
    </row>
    <row r="11269" spans="75:77" ht="12.75">
      <c r="BW11269"/>
      <c r="BX11269"/>
      <c r="BY11269"/>
    </row>
    <row r="11270" spans="75:77" ht="12.75">
      <c r="BW11270"/>
      <c r="BX11270"/>
      <c r="BY11270"/>
    </row>
    <row r="11271" spans="75:77" ht="12.75">
      <c r="BW11271"/>
      <c r="BX11271"/>
      <c r="BY11271"/>
    </row>
    <row r="11272" spans="75:77" ht="12.75">
      <c r="BW11272"/>
      <c r="BX11272"/>
      <c r="BY11272"/>
    </row>
    <row r="11273" spans="75:77" ht="12.75">
      <c r="BW11273"/>
      <c r="BX11273"/>
      <c r="BY11273"/>
    </row>
    <row r="11274" spans="75:77" ht="12.75">
      <c r="BW11274"/>
      <c r="BX11274"/>
      <c r="BY11274"/>
    </row>
    <row r="11275" spans="75:77" ht="12.75">
      <c r="BW11275"/>
      <c r="BX11275"/>
      <c r="BY11275"/>
    </row>
    <row r="11276" spans="75:77" ht="12.75">
      <c r="BW11276"/>
      <c r="BX11276"/>
      <c r="BY11276"/>
    </row>
    <row r="11277" spans="75:77" ht="12.75">
      <c r="BW11277"/>
      <c r="BX11277"/>
      <c r="BY11277"/>
    </row>
    <row r="11278" spans="75:77" ht="12.75">
      <c r="BW11278"/>
      <c r="BX11278"/>
      <c r="BY11278"/>
    </row>
    <row r="11279" spans="75:77" ht="12.75">
      <c r="BW11279"/>
      <c r="BX11279"/>
      <c r="BY11279"/>
    </row>
    <row r="11280" spans="75:77" ht="12.75">
      <c r="BW11280"/>
      <c r="BX11280"/>
      <c r="BY11280"/>
    </row>
    <row r="11281" spans="75:77" ht="12.75">
      <c r="BW11281"/>
      <c r="BX11281"/>
      <c r="BY11281"/>
    </row>
    <row r="11282" spans="75:77" ht="12.75">
      <c r="BW11282"/>
      <c r="BX11282"/>
      <c r="BY11282"/>
    </row>
    <row r="11283" spans="75:77" ht="12.75">
      <c r="BW11283"/>
      <c r="BX11283"/>
      <c r="BY11283"/>
    </row>
    <row r="11284" spans="75:77" ht="12.75">
      <c r="BW11284"/>
      <c r="BX11284"/>
      <c r="BY11284"/>
    </row>
    <row r="11285" spans="75:77" ht="12.75">
      <c r="BW11285"/>
      <c r="BX11285"/>
      <c r="BY11285"/>
    </row>
    <row r="11286" spans="75:77" ht="12.75">
      <c r="BW11286"/>
      <c r="BX11286"/>
      <c r="BY11286"/>
    </row>
    <row r="11287" spans="75:77" ht="12.75">
      <c r="BW11287"/>
      <c r="BX11287"/>
      <c r="BY11287"/>
    </row>
    <row r="11288" spans="75:77" ht="12.75">
      <c r="BW11288"/>
      <c r="BX11288"/>
      <c r="BY11288"/>
    </row>
    <row r="11289" spans="75:77" ht="12.75">
      <c r="BW11289"/>
      <c r="BX11289"/>
      <c r="BY11289"/>
    </row>
    <row r="11290" spans="75:77" ht="12.75">
      <c r="BW11290"/>
      <c r="BX11290"/>
      <c r="BY11290"/>
    </row>
    <row r="11291" spans="75:77" ht="12.75">
      <c r="BW11291"/>
      <c r="BX11291"/>
      <c r="BY11291"/>
    </row>
    <row r="11292" spans="75:77" ht="12.75">
      <c r="BW11292"/>
      <c r="BX11292"/>
      <c r="BY11292"/>
    </row>
    <row r="11293" spans="75:77" ht="12.75">
      <c r="BW11293"/>
      <c r="BX11293"/>
      <c r="BY11293"/>
    </row>
    <row r="11294" spans="75:77" ht="12.75">
      <c r="BW11294"/>
      <c r="BX11294"/>
      <c r="BY11294"/>
    </row>
    <row r="11295" spans="75:77" ht="12.75">
      <c r="BW11295"/>
      <c r="BX11295"/>
      <c r="BY11295"/>
    </row>
    <row r="11296" spans="75:77" ht="12.75">
      <c r="BW11296"/>
      <c r="BX11296"/>
      <c r="BY11296"/>
    </row>
    <row r="11297" spans="75:77" ht="12.75">
      <c r="BW11297"/>
      <c r="BX11297"/>
      <c r="BY11297"/>
    </row>
    <row r="11298" spans="75:77" ht="12.75">
      <c r="BW11298"/>
      <c r="BX11298"/>
      <c r="BY11298"/>
    </row>
    <row r="11299" spans="75:77" ht="12.75">
      <c r="BW11299"/>
      <c r="BX11299"/>
      <c r="BY11299"/>
    </row>
    <row r="11300" spans="75:77" ht="12.75">
      <c r="BW11300"/>
      <c r="BX11300"/>
      <c r="BY11300"/>
    </row>
    <row r="11301" spans="75:77" ht="12.75">
      <c r="BW11301"/>
      <c r="BX11301"/>
      <c r="BY11301"/>
    </row>
    <row r="11302" spans="75:77" ht="12.75">
      <c r="BW11302"/>
      <c r="BX11302"/>
      <c r="BY11302"/>
    </row>
    <row r="11303" spans="75:77" ht="12.75">
      <c r="BW11303"/>
      <c r="BX11303"/>
      <c r="BY11303"/>
    </row>
    <row r="11304" spans="75:77" ht="12.75">
      <c r="BW11304"/>
      <c r="BX11304"/>
      <c r="BY11304"/>
    </row>
    <row r="11305" spans="75:77" ht="12.75">
      <c r="BW11305"/>
      <c r="BX11305"/>
      <c r="BY11305"/>
    </row>
    <row r="11306" spans="75:77" ht="12.75">
      <c r="BW11306"/>
      <c r="BX11306"/>
      <c r="BY11306"/>
    </row>
    <row r="11307" spans="75:77" ht="12.75">
      <c r="BW11307"/>
      <c r="BX11307"/>
      <c r="BY11307"/>
    </row>
    <row r="11308" spans="75:77" ht="12.75">
      <c r="BW11308"/>
      <c r="BX11308"/>
      <c r="BY11308"/>
    </row>
    <row r="11309" spans="75:77" ht="12.75">
      <c r="BW11309"/>
      <c r="BX11309"/>
      <c r="BY11309"/>
    </row>
    <row r="11310" spans="75:77" ht="12.75">
      <c r="BW11310"/>
      <c r="BX11310"/>
      <c r="BY11310"/>
    </row>
    <row r="11311" spans="75:77" ht="12.75">
      <c r="BW11311"/>
      <c r="BX11311"/>
      <c r="BY11311"/>
    </row>
    <row r="11312" spans="75:77" ht="12.75">
      <c r="BW11312"/>
      <c r="BX11312"/>
      <c r="BY11312"/>
    </row>
    <row r="11313" spans="75:77" ht="12.75">
      <c r="BW11313"/>
      <c r="BX11313"/>
      <c r="BY11313"/>
    </row>
    <row r="11314" spans="75:77" ht="12.75">
      <c r="BW11314"/>
      <c r="BX11314"/>
      <c r="BY11314"/>
    </row>
    <row r="11315" spans="75:77" ht="12.75">
      <c r="BW11315"/>
      <c r="BX11315"/>
      <c r="BY11315"/>
    </row>
    <row r="11316" spans="75:77" ht="12.75">
      <c r="BW11316"/>
      <c r="BX11316"/>
      <c r="BY11316"/>
    </row>
    <row r="11317" spans="75:77" ht="12.75">
      <c r="BW11317"/>
      <c r="BX11317"/>
      <c r="BY11317"/>
    </row>
    <row r="11318" spans="75:77" ht="12.75">
      <c r="BW11318"/>
      <c r="BX11318"/>
      <c r="BY11318"/>
    </row>
    <row r="11319" spans="75:77" ht="12.75">
      <c r="BW11319"/>
      <c r="BX11319"/>
      <c r="BY11319"/>
    </row>
    <row r="11320" spans="75:77" ht="12.75">
      <c r="BW11320"/>
      <c r="BX11320"/>
      <c r="BY11320"/>
    </row>
    <row r="11321" spans="75:77" ht="12.75">
      <c r="BW11321"/>
      <c r="BX11321"/>
      <c r="BY11321"/>
    </row>
    <row r="11322" spans="75:77" ht="12.75">
      <c r="BW11322"/>
      <c r="BX11322"/>
      <c r="BY11322"/>
    </row>
    <row r="11323" spans="75:77" ht="12.75">
      <c r="BW11323"/>
      <c r="BX11323"/>
      <c r="BY11323"/>
    </row>
    <row r="11324" spans="75:77" ht="12.75">
      <c r="BW11324"/>
      <c r="BX11324"/>
      <c r="BY11324"/>
    </row>
    <row r="11325" spans="75:77" ht="12.75">
      <c r="BW11325"/>
      <c r="BX11325"/>
      <c r="BY11325"/>
    </row>
    <row r="11326" spans="75:77" ht="12.75">
      <c r="BW11326"/>
      <c r="BX11326"/>
      <c r="BY11326"/>
    </row>
    <row r="11327" spans="75:77" ht="12.75">
      <c r="BW11327"/>
      <c r="BX11327"/>
      <c r="BY11327"/>
    </row>
    <row r="11328" spans="75:77" ht="12.75">
      <c r="BW11328"/>
      <c r="BX11328"/>
      <c r="BY11328"/>
    </row>
    <row r="11329" spans="75:77" ht="12.75">
      <c r="BW11329"/>
      <c r="BX11329"/>
      <c r="BY11329"/>
    </row>
    <row r="11330" spans="75:77" ht="12.75">
      <c r="BW11330"/>
      <c r="BX11330"/>
      <c r="BY11330"/>
    </row>
    <row r="11331" spans="75:77" ht="12.75">
      <c r="BW11331"/>
      <c r="BX11331"/>
      <c r="BY11331"/>
    </row>
    <row r="11332" spans="75:77" ht="12.75">
      <c r="BW11332"/>
      <c r="BX11332"/>
      <c r="BY11332"/>
    </row>
    <row r="11333" spans="75:77" ht="12.75">
      <c r="BW11333"/>
      <c r="BX11333"/>
      <c r="BY11333"/>
    </row>
    <row r="11334" spans="75:77" ht="12.75">
      <c r="BW11334"/>
      <c r="BX11334"/>
      <c r="BY11334"/>
    </row>
    <row r="11335" spans="75:77" ht="12.75">
      <c r="BW11335"/>
      <c r="BX11335"/>
      <c r="BY11335"/>
    </row>
    <row r="11336" spans="75:77" ht="12.75">
      <c r="BW11336"/>
      <c r="BX11336"/>
      <c r="BY11336"/>
    </row>
    <row r="11337" spans="75:77" ht="12.75">
      <c r="BW11337"/>
      <c r="BX11337"/>
      <c r="BY11337"/>
    </row>
    <row r="11338" spans="75:77" ht="12.75">
      <c r="BW11338"/>
      <c r="BX11338"/>
      <c r="BY11338"/>
    </row>
    <row r="11339" spans="75:77" ht="12.75">
      <c r="BW11339"/>
      <c r="BX11339"/>
      <c r="BY11339"/>
    </row>
    <row r="11340" spans="75:77" ht="12.75">
      <c r="BW11340"/>
      <c r="BX11340"/>
      <c r="BY11340"/>
    </row>
    <row r="11341" spans="75:77" ht="12.75">
      <c r="BW11341"/>
      <c r="BX11341"/>
      <c r="BY11341"/>
    </row>
    <row r="11342" spans="75:77" ht="12.75">
      <c r="BW11342"/>
      <c r="BX11342"/>
      <c r="BY11342"/>
    </row>
    <row r="11343" spans="75:77" ht="12.75">
      <c r="BW11343"/>
      <c r="BX11343"/>
      <c r="BY11343"/>
    </row>
    <row r="11344" spans="75:77" ht="12.75">
      <c r="BW11344"/>
      <c r="BX11344"/>
      <c r="BY11344"/>
    </row>
    <row r="11345" spans="75:77" ht="12.75">
      <c r="BW11345"/>
      <c r="BX11345"/>
      <c r="BY11345"/>
    </row>
    <row r="11346" spans="75:77" ht="12.75">
      <c r="BW11346"/>
      <c r="BX11346"/>
      <c r="BY11346"/>
    </row>
    <row r="11347" spans="75:77" ht="12.75">
      <c r="BW11347"/>
      <c r="BX11347"/>
      <c r="BY11347"/>
    </row>
    <row r="11348" spans="75:77" ht="12.75">
      <c r="BW11348"/>
      <c r="BX11348"/>
      <c r="BY11348"/>
    </row>
    <row r="11349" spans="75:77" ht="12.75">
      <c r="BW11349"/>
      <c r="BX11349"/>
      <c r="BY11349"/>
    </row>
    <row r="11350" spans="75:77" ht="12.75">
      <c r="BW11350"/>
      <c r="BX11350"/>
      <c r="BY11350"/>
    </row>
    <row r="11351" spans="75:77" ht="12.75">
      <c r="BW11351"/>
      <c r="BX11351"/>
      <c r="BY11351"/>
    </row>
    <row r="11352" spans="75:77" ht="12.75">
      <c r="BW11352"/>
      <c r="BX11352"/>
      <c r="BY11352"/>
    </row>
    <row r="11353" spans="75:77" ht="12.75">
      <c r="BW11353"/>
      <c r="BX11353"/>
      <c r="BY11353"/>
    </row>
    <row r="11354" spans="75:77" ht="12.75">
      <c r="BW11354"/>
      <c r="BX11354"/>
      <c r="BY11354"/>
    </row>
    <row r="11355" spans="75:77" ht="12.75">
      <c r="BW11355"/>
      <c r="BX11355"/>
      <c r="BY11355"/>
    </row>
    <row r="11356" spans="75:77" ht="12.75">
      <c r="BW11356"/>
      <c r="BX11356"/>
      <c r="BY11356"/>
    </row>
    <row r="11357" spans="75:77" ht="12.75">
      <c r="BW11357"/>
      <c r="BX11357"/>
      <c r="BY11357"/>
    </row>
    <row r="11358" spans="75:77" ht="12.75">
      <c r="BW11358"/>
      <c r="BX11358"/>
      <c r="BY11358"/>
    </row>
    <row r="11359" spans="75:77" ht="12.75">
      <c r="BW11359"/>
      <c r="BX11359"/>
      <c r="BY11359"/>
    </row>
    <row r="11360" spans="75:77" ht="12.75">
      <c r="BW11360"/>
      <c r="BX11360"/>
      <c r="BY11360"/>
    </row>
    <row r="11361" spans="75:77" ht="12.75">
      <c r="BW11361"/>
      <c r="BX11361"/>
      <c r="BY11361"/>
    </row>
    <row r="11362" spans="75:77" ht="12.75">
      <c r="BW11362"/>
      <c r="BX11362"/>
      <c r="BY11362"/>
    </row>
    <row r="11363" spans="75:77" ht="12.75">
      <c r="BW11363"/>
      <c r="BX11363"/>
      <c r="BY11363"/>
    </row>
    <row r="11364" spans="75:77" ht="12.75">
      <c r="BW11364"/>
      <c r="BX11364"/>
      <c r="BY11364"/>
    </row>
    <row r="11365" spans="75:77" ht="12.75">
      <c r="BW11365"/>
      <c r="BX11365"/>
      <c r="BY11365"/>
    </row>
    <row r="11366" spans="75:77" ht="12.75">
      <c r="BW11366"/>
      <c r="BX11366"/>
      <c r="BY11366"/>
    </row>
    <row r="11367" spans="75:77" ht="12.75">
      <c r="BW11367"/>
      <c r="BX11367"/>
      <c r="BY11367"/>
    </row>
    <row r="11368" spans="75:77" ht="12.75">
      <c r="BW11368"/>
      <c r="BX11368"/>
      <c r="BY11368"/>
    </row>
    <row r="11369" spans="75:77" ht="12.75">
      <c r="BW11369"/>
      <c r="BX11369"/>
      <c r="BY11369"/>
    </row>
    <row r="11370" spans="75:77" ht="12.75">
      <c r="BW11370"/>
      <c r="BX11370"/>
      <c r="BY11370"/>
    </row>
    <row r="11371" spans="75:77" ht="12.75">
      <c r="BW11371"/>
      <c r="BX11371"/>
      <c r="BY11371"/>
    </row>
    <row r="11372" spans="75:77" ht="12.75">
      <c r="BW11372"/>
      <c r="BX11372"/>
      <c r="BY11372"/>
    </row>
    <row r="11373" spans="75:77" ht="12.75">
      <c r="BW11373"/>
      <c r="BX11373"/>
      <c r="BY11373"/>
    </row>
    <row r="11374" spans="75:77" ht="12.75">
      <c r="BW11374"/>
      <c r="BX11374"/>
      <c r="BY11374"/>
    </row>
    <row r="11375" spans="75:77" ht="12.75">
      <c r="BW11375"/>
      <c r="BX11375"/>
      <c r="BY11375"/>
    </row>
    <row r="11376" spans="75:77" ht="12.75">
      <c r="BW11376"/>
      <c r="BX11376"/>
      <c r="BY11376"/>
    </row>
    <row r="11377" spans="75:77" ht="12.75">
      <c r="BW11377"/>
      <c r="BX11377"/>
      <c r="BY11377"/>
    </row>
    <row r="11378" spans="75:77" ht="12.75">
      <c r="BW11378"/>
      <c r="BX11378"/>
      <c r="BY11378"/>
    </row>
    <row r="11379" spans="75:77" ht="12.75">
      <c r="BW11379"/>
      <c r="BX11379"/>
      <c r="BY11379"/>
    </row>
    <row r="11380" spans="75:77" ht="12.75">
      <c r="BW11380"/>
      <c r="BX11380"/>
      <c r="BY11380"/>
    </row>
    <row r="11381" spans="75:77" ht="12.75">
      <c r="BW11381"/>
      <c r="BX11381"/>
      <c r="BY11381"/>
    </row>
    <row r="11382" spans="75:77" ht="12.75">
      <c r="BW11382"/>
      <c r="BX11382"/>
      <c r="BY11382"/>
    </row>
    <row r="11383" spans="75:77" ht="12.75">
      <c r="BW11383"/>
      <c r="BX11383"/>
      <c r="BY11383"/>
    </row>
    <row r="11384" spans="75:77" ht="12.75">
      <c r="BW11384"/>
      <c r="BX11384"/>
      <c r="BY11384"/>
    </row>
    <row r="11385" spans="75:77" ht="12.75">
      <c r="BW11385"/>
      <c r="BX11385"/>
      <c r="BY11385"/>
    </row>
    <row r="11386" spans="75:77" ht="12.75">
      <c r="BW11386"/>
      <c r="BX11386"/>
      <c r="BY11386"/>
    </row>
    <row r="11387" spans="75:77" ht="12.75">
      <c r="BW11387"/>
      <c r="BX11387"/>
      <c r="BY11387"/>
    </row>
    <row r="11388" spans="75:77" ht="12.75">
      <c r="BW11388"/>
      <c r="BX11388"/>
      <c r="BY11388"/>
    </row>
    <row r="11389" spans="75:77" ht="12.75">
      <c r="BW11389"/>
      <c r="BX11389"/>
      <c r="BY11389"/>
    </row>
    <row r="11390" spans="75:77" ht="12.75">
      <c r="BW11390"/>
      <c r="BX11390"/>
      <c r="BY11390"/>
    </row>
    <row r="11391" spans="75:77" ht="12.75">
      <c r="BW11391"/>
      <c r="BX11391"/>
      <c r="BY11391"/>
    </row>
    <row r="11392" spans="75:77" ht="12.75">
      <c r="BW11392"/>
      <c r="BX11392"/>
      <c r="BY11392"/>
    </row>
    <row r="11393" spans="75:77" ht="12.75">
      <c r="BW11393"/>
      <c r="BX11393"/>
      <c r="BY11393"/>
    </row>
    <row r="11394" spans="75:77" ht="12.75">
      <c r="BW11394"/>
      <c r="BX11394"/>
      <c r="BY11394"/>
    </row>
    <row r="11395" spans="75:77" ht="12.75">
      <c r="BW11395"/>
      <c r="BX11395"/>
      <c r="BY11395"/>
    </row>
    <row r="11396" spans="75:77" ht="12.75">
      <c r="BW11396"/>
      <c r="BX11396"/>
      <c r="BY11396"/>
    </row>
    <row r="11397" spans="75:77" ht="12.75">
      <c r="BW11397"/>
      <c r="BX11397"/>
      <c r="BY11397"/>
    </row>
    <row r="11398" spans="75:77" ht="12.75">
      <c r="BW11398"/>
      <c r="BX11398"/>
      <c r="BY11398"/>
    </row>
    <row r="11399" spans="75:77" ht="12.75">
      <c r="BW11399"/>
      <c r="BX11399"/>
      <c r="BY11399"/>
    </row>
    <row r="11400" spans="75:77" ht="12.75">
      <c r="BW11400"/>
      <c r="BX11400"/>
      <c r="BY11400"/>
    </row>
    <row r="11401" spans="75:77" ht="12.75">
      <c r="BW11401"/>
      <c r="BX11401"/>
      <c r="BY11401"/>
    </row>
    <row r="11402" spans="75:77" ht="12.75">
      <c r="BW11402"/>
      <c r="BX11402"/>
      <c r="BY11402"/>
    </row>
    <row r="11403" spans="75:77" ht="12.75">
      <c r="BW11403"/>
      <c r="BX11403"/>
      <c r="BY11403"/>
    </row>
    <row r="11404" spans="75:77" ht="12.75">
      <c r="BW11404"/>
      <c r="BX11404"/>
      <c r="BY11404"/>
    </row>
    <row r="11405" spans="75:77" ht="12.75">
      <c r="BW11405"/>
      <c r="BX11405"/>
      <c r="BY11405"/>
    </row>
    <row r="11406" spans="75:77" ht="12.75">
      <c r="BW11406"/>
      <c r="BX11406"/>
      <c r="BY11406"/>
    </row>
    <row r="11407" spans="75:77" ht="12.75">
      <c r="BW11407"/>
      <c r="BX11407"/>
      <c r="BY11407"/>
    </row>
    <row r="11408" spans="75:77" ht="12.75">
      <c r="BW11408"/>
      <c r="BX11408"/>
      <c r="BY11408"/>
    </row>
    <row r="11409" spans="75:77" ht="12.75">
      <c r="BW11409"/>
      <c r="BX11409"/>
      <c r="BY11409"/>
    </row>
    <row r="11410" spans="75:77" ht="12.75">
      <c r="BW11410"/>
      <c r="BX11410"/>
      <c r="BY11410"/>
    </row>
    <row r="11411" spans="75:77" ht="12.75">
      <c r="BW11411"/>
      <c r="BX11411"/>
      <c r="BY11411"/>
    </row>
    <row r="11412" spans="75:77" ht="12.75">
      <c r="BW11412"/>
      <c r="BX11412"/>
      <c r="BY11412"/>
    </row>
    <row r="11413" spans="75:77" ht="12.75">
      <c r="BW11413"/>
      <c r="BX11413"/>
      <c r="BY11413"/>
    </row>
    <row r="11414" spans="75:77" ht="12.75">
      <c r="BW11414"/>
      <c r="BX11414"/>
      <c r="BY11414"/>
    </row>
    <row r="11415" spans="75:77" ht="12.75">
      <c r="BW11415"/>
      <c r="BX11415"/>
      <c r="BY11415"/>
    </row>
    <row r="11416" spans="75:77" ht="12.75">
      <c r="BW11416"/>
      <c r="BX11416"/>
      <c r="BY11416"/>
    </row>
    <row r="11417" spans="75:77" ht="12.75">
      <c r="BW11417"/>
      <c r="BX11417"/>
      <c r="BY11417"/>
    </row>
    <row r="11418" spans="75:77" ht="12.75">
      <c r="BW11418"/>
      <c r="BX11418"/>
      <c r="BY11418"/>
    </row>
    <row r="11419" spans="75:77" ht="12.75">
      <c r="BW11419"/>
      <c r="BX11419"/>
      <c r="BY11419"/>
    </row>
    <row r="11420" spans="75:77" ht="12.75">
      <c r="BW11420"/>
      <c r="BX11420"/>
      <c r="BY11420"/>
    </row>
    <row r="11421" spans="75:77" ht="12.75">
      <c r="BW11421"/>
      <c r="BX11421"/>
      <c r="BY11421"/>
    </row>
    <row r="11422" spans="75:77" ht="12.75">
      <c r="BW11422"/>
      <c r="BX11422"/>
      <c r="BY11422"/>
    </row>
    <row r="11423" spans="75:77" ht="12.75">
      <c r="BW11423"/>
      <c r="BX11423"/>
      <c r="BY11423"/>
    </row>
    <row r="11424" spans="75:77" ht="12.75">
      <c r="BW11424"/>
      <c r="BX11424"/>
      <c r="BY11424"/>
    </row>
    <row r="11425" spans="75:77" ht="12.75">
      <c r="BW11425"/>
      <c r="BX11425"/>
      <c r="BY11425"/>
    </row>
    <row r="11426" spans="75:77" ht="12.75">
      <c r="BW11426"/>
      <c r="BX11426"/>
      <c r="BY11426"/>
    </row>
    <row r="11427" spans="75:77" ht="12.75">
      <c r="BW11427"/>
      <c r="BX11427"/>
      <c r="BY11427"/>
    </row>
    <row r="11428" spans="75:77" ht="12.75">
      <c r="BW11428"/>
      <c r="BX11428"/>
      <c r="BY11428"/>
    </row>
    <row r="11429" spans="75:77" ht="12.75">
      <c r="BW11429"/>
      <c r="BX11429"/>
      <c r="BY11429"/>
    </row>
    <row r="11430" spans="75:77" ht="12.75">
      <c r="BW11430"/>
      <c r="BX11430"/>
      <c r="BY11430"/>
    </row>
    <row r="11431" spans="75:77" ht="12.75">
      <c r="BW11431"/>
      <c r="BX11431"/>
      <c r="BY11431"/>
    </row>
    <row r="11432" spans="75:77" ht="12.75">
      <c r="BW11432"/>
      <c r="BX11432"/>
      <c r="BY11432"/>
    </row>
    <row r="11433" spans="75:77" ht="12.75">
      <c r="BW11433"/>
      <c r="BX11433"/>
      <c r="BY11433"/>
    </row>
    <row r="11434" spans="75:77" ht="12.75">
      <c r="BW11434"/>
      <c r="BX11434"/>
      <c r="BY11434"/>
    </row>
    <row r="11435" spans="75:77" ht="12.75">
      <c r="BW11435"/>
      <c r="BX11435"/>
      <c r="BY11435"/>
    </row>
    <row r="11436" spans="75:77" ht="12.75">
      <c r="BW11436"/>
      <c r="BX11436"/>
      <c r="BY11436"/>
    </row>
    <row r="11437" spans="75:77" ht="12.75">
      <c r="BW11437"/>
      <c r="BX11437"/>
      <c r="BY11437"/>
    </row>
    <row r="11438" spans="75:77" ht="12.75">
      <c r="BW11438"/>
      <c r="BX11438"/>
      <c r="BY11438"/>
    </row>
    <row r="11439" spans="75:77" ht="12.75">
      <c r="BW11439"/>
      <c r="BX11439"/>
      <c r="BY11439"/>
    </row>
    <row r="11440" spans="75:77" ht="12.75">
      <c r="BW11440"/>
      <c r="BX11440"/>
      <c r="BY11440"/>
    </row>
    <row r="11441" spans="75:77" ht="12.75">
      <c r="BW11441"/>
      <c r="BX11441"/>
      <c r="BY11441"/>
    </row>
    <row r="11442" spans="75:77" ht="12.75">
      <c r="BW11442"/>
      <c r="BX11442"/>
      <c r="BY11442"/>
    </row>
    <row r="11443" spans="75:77" ht="12.75">
      <c r="BW11443"/>
      <c r="BX11443"/>
      <c r="BY11443"/>
    </row>
    <row r="11444" spans="75:77" ht="12.75">
      <c r="BW11444"/>
      <c r="BX11444"/>
      <c r="BY11444"/>
    </row>
    <row r="11445" spans="75:77" ht="12.75">
      <c r="BW11445"/>
      <c r="BX11445"/>
      <c r="BY11445"/>
    </row>
    <row r="11446" spans="75:77" ht="12.75">
      <c r="BW11446"/>
      <c r="BX11446"/>
      <c r="BY11446"/>
    </row>
    <row r="11447" spans="75:77" ht="12.75">
      <c r="BW11447"/>
      <c r="BX11447"/>
      <c r="BY11447"/>
    </row>
    <row r="11448" spans="75:77" ht="12.75">
      <c r="BW11448"/>
      <c r="BX11448"/>
      <c r="BY11448"/>
    </row>
    <row r="11449" spans="75:77" ht="12.75">
      <c r="BW11449"/>
      <c r="BX11449"/>
      <c r="BY11449"/>
    </row>
    <row r="11450" spans="75:77" ht="12.75">
      <c r="BW11450"/>
      <c r="BX11450"/>
      <c r="BY11450"/>
    </row>
    <row r="11451" spans="75:77" ht="12.75">
      <c r="BW11451"/>
      <c r="BX11451"/>
      <c r="BY11451"/>
    </row>
    <row r="11452" spans="75:77" ht="12.75">
      <c r="BW11452"/>
      <c r="BX11452"/>
      <c r="BY11452"/>
    </row>
    <row r="11453" spans="75:77" ht="12.75">
      <c r="BW11453"/>
      <c r="BX11453"/>
      <c r="BY11453"/>
    </row>
    <row r="11454" spans="75:77" ht="12.75">
      <c r="BW11454"/>
      <c r="BX11454"/>
      <c r="BY11454"/>
    </row>
    <row r="11455" spans="75:77" ht="12.75">
      <c r="BW11455"/>
      <c r="BX11455"/>
      <c r="BY11455"/>
    </row>
    <row r="11456" spans="75:77" ht="12.75">
      <c r="BW11456"/>
      <c r="BX11456"/>
      <c r="BY11456"/>
    </row>
    <row r="11457" spans="75:77" ht="12.75">
      <c r="BW11457"/>
      <c r="BX11457"/>
      <c r="BY11457"/>
    </row>
    <row r="11458" spans="75:77" ht="12.75">
      <c r="BW11458"/>
      <c r="BX11458"/>
      <c r="BY11458"/>
    </row>
    <row r="11459" spans="75:77" ht="12.75">
      <c r="BW11459"/>
      <c r="BX11459"/>
      <c r="BY11459"/>
    </row>
    <row r="11460" spans="75:77" ht="12.75">
      <c r="BW11460"/>
      <c r="BX11460"/>
      <c r="BY11460"/>
    </row>
    <row r="11461" spans="75:77" ht="12.75">
      <c r="BW11461"/>
      <c r="BX11461"/>
      <c r="BY11461"/>
    </row>
    <row r="11462" spans="75:77" ht="12.75">
      <c r="BW11462"/>
      <c r="BX11462"/>
      <c r="BY11462"/>
    </row>
    <row r="11463" spans="75:77" ht="12.75">
      <c r="BW11463"/>
      <c r="BX11463"/>
      <c r="BY11463"/>
    </row>
    <row r="11464" spans="75:77" ht="12.75">
      <c r="BW11464"/>
      <c r="BX11464"/>
      <c r="BY11464"/>
    </row>
    <row r="11465" spans="75:77" ht="12.75">
      <c r="BW11465"/>
      <c r="BX11465"/>
      <c r="BY11465"/>
    </row>
    <row r="11466" spans="75:77" ht="12.75">
      <c r="BW11466"/>
      <c r="BX11466"/>
      <c r="BY11466"/>
    </row>
    <row r="11467" spans="75:77" ht="12.75">
      <c r="BW11467"/>
      <c r="BX11467"/>
      <c r="BY11467"/>
    </row>
    <row r="11468" spans="75:77" ht="12.75">
      <c r="BW11468"/>
      <c r="BX11468"/>
      <c r="BY11468"/>
    </row>
    <row r="11469" spans="75:77" ht="12.75">
      <c r="BW11469"/>
      <c r="BX11469"/>
      <c r="BY11469"/>
    </row>
    <row r="11470" spans="75:77" ht="12.75">
      <c r="BW11470"/>
      <c r="BX11470"/>
      <c r="BY11470"/>
    </row>
    <row r="11471" spans="75:77" ht="12.75">
      <c r="BW11471"/>
      <c r="BX11471"/>
      <c r="BY11471"/>
    </row>
    <row r="11472" spans="75:77" ht="12.75">
      <c r="BW11472"/>
      <c r="BX11472"/>
      <c r="BY11472"/>
    </row>
    <row r="11473" spans="75:77" ht="12.75">
      <c r="BW11473"/>
      <c r="BX11473"/>
      <c r="BY11473"/>
    </row>
    <row r="11474" spans="75:77" ht="12.75">
      <c r="BW11474"/>
      <c r="BX11474"/>
      <c r="BY11474"/>
    </row>
    <row r="11475" spans="75:77" ht="12.75">
      <c r="BW11475"/>
      <c r="BX11475"/>
      <c r="BY11475"/>
    </row>
    <row r="11476" spans="75:77" ht="12.75">
      <c r="BW11476"/>
      <c r="BX11476"/>
      <c r="BY11476"/>
    </row>
    <row r="11477" spans="75:77" ht="12.75">
      <c r="BW11477"/>
      <c r="BX11477"/>
      <c r="BY11477"/>
    </row>
    <row r="11478" spans="75:77" ht="12.75">
      <c r="BW11478"/>
      <c r="BX11478"/>
      <c r="BY11478"/>
    </row>
    <row r="11479" spans="75:77" ht="12.75">
      <c r="BW11479"/>
      <c r="BX11479"/>
      <c r="BY11479"/>
    </row>
    <row r="11480" spans="75:77" ht="12.75">
      <c r="BW11480"/>
      <c r="BX11480"/>
      <c r="BY11480"/>
    </row>
    <row r="11481" spans="75:77" ht="12.75">
      <c r="BW11481"/>
      <c r="BX11481"/>
      <c r="BY11481"/>
    </row>
    <row r="11482" spans="75:77" ht="12.75">
      <c r="BW11482"/>
      <c r="BX11482"/>
      <c r="BY11482"/>
    </row>
    <row r="11483" spans="75:77" ht="12.75">
      <c r="BW11483"/>
      <c r="BX11483"/>
      <c r="BY11483"/>
    </row>
    <row r="11484" spans="75:77" ht="12.75">
      <c r="BW11484"/>
      <c r="BX11484"/>
      <c r="BY11484"/>
    </row>
    <row r="11485" spans="75:77" ht="12.75">
      <c r="BW11485"/>
      <c r="BX11485"/>
      <c r="BY11485"/>
    </row>
    <row r="11486" spans="75:77" ht="12.75">
      <c r="BW11486"/>
      <c r="BX11486"/>
      <c r="BY11486"/>
    </row>
    <row r="11487" spans="75:77" ht="12.75">
      <c r="BW11487"/>
      <c r="BX11487"/>
      <c r="BY11487"/>
    </row>
    <row r="11488" spans="75:77" ht="12.75">
      <c r="BW11488"/>
      <c r="BX11488"/>
      <c r="BY11488"/>
    </row>
    <row r="11489" spans="75:77" ht="12.75">
      <c r="BW11489"/>
      <c r="BX11489"/>
      <c r="BY11489"/>
    </row>
    <row r="11490" spans="75:77" ht="12.75">
      <c r="BW11490"/>
      <c r="BX11490"/>
      <c r="BY11490"/>
    </row>
    <row r="11491" spans="75:77" ht="12.75">
      <c r="BW11491"/>
      <c r="BX11491"/>
      <c r="BY11491"/>
    </row>
    <row r="11492" spans="75:77" ht="12.75">
      <c r="BW11492"/>
      <c r="BX11492"/>
      <c r="BY11492"/>
    </row>
    <row r="11493" spans="75:77" ht="12.75">
      <c r="BW11493"/>
      <c r="BX11493"/>
      <c r="BY11493"/>
    </row>
    <row r="11494" spans="75:77" ht="12.75">
      <c r="BW11494"/>
      <c r="BX11494"/>
      <c r="BY11494"/>
    </row>
    <row r="11495" spans="75:77" ht="12.75">
      <c r="BW11495"/>
      <c r="BX11495"/>
      <c r="BY11495"/>
    </row>
    <row r="11496" spans="75:77" ht="12.75">
      <c r="BW11496"/>
      <c r="BX11496"/>
      <c r="BY11496"/>
    </row>
    <row r="11497" spans="75:77" ht="12.75">
      <c r="BW11497"/>
      <c r="BX11497"/>
      <c r="BY11497"/>
    </row>
    <row r="11498" spans="75:77" ht="12.75">
      <c r="BW11498"/>
      <c r="BX11498"/>
      <c r="BY11498"/>
    </row>
    <row r="11499" spans="75:77" ht="12.75">
      <c r="BW11499"/>
      <c r="BX11499"/>
      <c r="BY11499"/>
    </row>
    <row r="11500" spans="75:77" ht="12.75">
      <c r="BW11500"/>
      <c r="BX11500"/>
      <c r="BY11500"/>
    </row>
    <row r="11501" spans="75:77" ht="12.75">
      <c r="BW11501"/>
      <c r="BX11501"/>
      <c r="BY11501"/>
    </row>
    <row r="11502" spans="75:77" ht="12.75">
      <c r="BW11502"/>
      <c r="BX11502"/>
      <c r="BY11502"/>
    </row>
    <row r="11503" spans="75:77" ht="12.75">
      <c r="BW11503"/>
      <c r="BX11503"/>
      <c r="BY11503"/>
    </row>
    <row r="11504" spans="75:77" ht="12.75">
      <c r="BW11504"/>
      <c r="BX11504"/>
      <c r="BY11504"/>
    </row>
    <row r="11505" spans="75:77" ht="12.75">
      <c r="BW11505"/>
      <c r="BX11505"/>
      <c r="BY11505"/>
    </row>
    <row r="11506" spans="75:77" ht="12.75">
      <c r="BW11506"/>
      <c r="BX11506"/>
      <c r="BY11506"/>
    </row>
    <row r="11507" spans="75:77" ht="12.75">
      <c r="BW11507"/>
      <c r="BX11507"/>
      <c r="BY11507"/>
    </row>
    <row r="11508" spans="75:77" ht="12.75">
      <c r="BW11508"/>
      <c r="BX11508"/>
      <c r="BY11508"/>
    </row>
    <row r="11509" spans="75:77" ht="12.75">
      <c r="BW11509"/>
      <c r="BX11509"/>
      <c r="BY11509"/>
    </row>
    <row r="11510" spans="75:77" ht="12.75">
      <c r="BW11510"/>
      <c r="BX11510"/>
      <c r="BY11510"/>
    </row>
    <row r="11511" spans="75:77" ht="12.75">
      <c r="BW11511"/>
      <c r="BX11511"/>
      <c r="BY11511"/>
    </row>
    <row r="11512" spans="75:77" ht="12.75">
      <c r="BW11512"/>
      <c r="BX11512"/>
      <c r="BY11512"/>
    </row>
    <row r="11513" spans="75:77" ht="12.75">
      <c r="BW11513"/>
      <c r="BX11513"/>
      <c r="BY11513"/>
    </row>
    <row r="11514" spans="75:77" ht="12.75">
      <c r="BW11514"/>
      <c r="BX11514"/>
      <c r="BY11514"/>
    </row>
    <row r="11515" spans="75:77" ht="12.75">
      <c r="BW11515"/>
      <c r="BX11515"/>
      <c r="BY11515"/>
    </row>
    <row r="11516" spans="75:77" ht="12.75">
      <c r="BW11516"/>
      <c r="BX11516"/>
      <c r="BY11516"/>
    </row>
    <row r="11517" spans="75:77" ht="12.75">
      <c r="BW11517"/>
      <c r="BX11517"/>
      <c r="BY11517"/>
    </row>
    <row r="11518" spans="75:77" ht="12.75">
      <c r="BW11518"/>
      <c r="BX11518"/>
      <c r="BY11518"/>
    </row>
    <row r="11519" spans="75:77" ht="12.75">
      <c r="BW11519"/>
      <c r="BX11519"/>
      <c r="BY11519"/>
    </row>
    <row r="11520" spans="75:77" ht="12.75">
      <c r="BW11520"/>
      <c r="BX11520"/>
      <c r="BY11520"/>
    </row>
    <row r="11521" spans="75:77" ht="12.75">
      <c r="BW11521"/>
      <c r="BX11521"/>
      <c r="BY11521"/>
    </row>
    <row r="11522" spans="75:77" ht="12.75">
      <c r="BW11522"/>
      <c r="BX11522"/>
      <c r="BY11522"/>
    </row>
    <row r="11523" spans="75:77" ht="12.75">
      <c r="BW11523"/>
      <c r="BX11523"/>
      <c r="BY11523"/>
    </row>
    <row r="11524" spans="75:77" ht="12.75">
      <c r="BW11524"/>
      <c r="BX11524"/>
      <c r="BY11524"/>
    </row>
    <row r="11525" spans="75:77" ht="12.75">
      <c r="BW11525"/>
      <c r="BX11525"/>
      <c r="BY11525"/>
    </row>
    <row r="11526" spans="75:77" ht="12.75">
      <c r="BW11526"/>
      <c r="BX11526"/>
      <c r="BY11526"/>
    </row>
    <row r="11527" spans="75:77" ht="12.75">
      <c r="BW11527"/>
      <c r="BX11527"/>
      <c r="BY11527"/>
    </row>
    <row r="11528" spans="75:77" ht="12.75">
      <c r="BW11528"/>
      <c r="BX11528"/>
      <c r="BY11528"/>
    </row>
    <row r="11529" spans="75:77" ht="12.75">
      <c r="BW11529"/>
      <c r="BX11529"/>
      <c r="BY11529"/>
    </row>
    <row r="11530" spans="75:77" ht="12.75">
      <c r="BW11530"/>
      <c r="BX11530"/>
      <c r="BY11530"/>
    </row>
    <row r="11531" spans="75:77" ht="12.75">
      <c r="BW11531"/>
      <c r="BX11531"/>
      <c r="BY11531"/>
    </row>
    <row r="11532" spans="75:77" ht="12.75">
      <c r="BW11532"/>
      <c r="BX11532"/>
      <c r="BY11532"/>
    </row>
    <row r="11533" spans="75:77" ht="12.75">
      <c r="BW11533"/>
      <c r="BX11533"/>
      <c r="BY11533"/>
    </row>
    <row r="11534" spans="75:77" ht="12.75">
      <c r="BW11534"/>
      <c r="BX11534"/>
      <c r="BY11534"/>
    </row>
    <row r="11535" spans="75:77" ht="12.75">
      <c r="BW11535"/>
      <c r="BX11535"/>
      <c r="BY11535"/>
    </row>
    <row r="11536" spans="75:77" ht="12.75">
      <c r="BW11536"/>
      <c r="BX11536"/>
      <c r="BY11536"/>
    </row>
    <row r="11537" spans="75:77" ht="12.75">
      <c r="BW11537"/>
      <c r="BX11537"/>
      <c r="BY11537"/>
    </row>
    <row r="11538" spans="75:77" ht="12.75">
      <c r="BW11538"/>
      <c r="BX11538"/>
      <c r="BY11538"/>
    </row>
    <row r="11539" spans="75:77" ht="12.75">
      <c r="BW11539"/>
      <c r="BX11539"/>
      <c r="BY11539"/>
    </row>
    <row r="11540" spans="75:77" ht="12.75">
      <c r="BW11540"/>
      <c r="BX11540"/>
      <c r="BY11540"/>
    </row>
    <row r="11541" spans="75:77" ht="12.75">
      <c r="BW11541"/>
      <c r="BX11541"/>
      <c r="BY11541"/>
    </row>
    <row r="11542" spans="75:77" ht="12.75">
      <c r="BW11542"/>
      <c r="BX11542"/>
      <c r="BY11542"/>
    </row>
    <row r="11543" spans="75:77" ht="12.75">
      <c r="BW11543"/>
      <c r="BX11543"/>
      <c r="BY11543"/>
    </row>
    <row r="11544" spans="75:77" ht="12.75">
      <c r="BW11544"/>
      <c r="BX11544"/>
      <c r="BY11544"/>
    </row>
    <row r="11545" spans="75:77" ht="12.75">
      <c r="BW11545"/>
      <c r="BX11545"/>
      <c r="BY11545"/>
    </row>
    <row r="11546" spans="75:77" ht="12.75">
      <c r="BW11546"/>
      <c r="BX11546"/>
      <c r="BY11546"/>
    </row>
    <row r="11547" spans="75:77" ht="12.75">
      <c r="BW11547"/>
      <c r="BX11547"/>
      <c r="BY11547"/>
    </row>
    <row r="11548" spans="75:77" ht="12.75">
      <c r="BW11548"/>
      <c r="BX11548"/>
      <c r="BY11548"/>
    </row>
    <row r="11549" spans="75:77" ht="12.75">
      <c r="BW11549"/>
      <c r="BX11549"/>
      <c r="BY11549"/>
    </row>
    <row r="11550" spans="75:77" ht="12.75">
      <c r="BW11550"/>
      <c r="BX11550"/>
      <c r="BY11550"/>
    </row>
    <row r="11551" spans="75:77" ht="12.75">
      <c r="BW11551"/>
      <c r="BX11551"/>
      <c r="BY11551"/>
    </row>
    <row r="11552" spans="75:77" ht="12.75">
      <c r="BW11552"/>
      <c r="BX11552"/>
      <c r="BY11552"/>
    </row>
    <row r="11553" spans="75:77" ht="12.75">
      <c r="BW11553"/>
      <c r="BX11553"/>
      <c r="BY11553"/>
    </row>
    <row r="11554" spans="75:77" ht="12.75">
      <c r="BW11554"/>
      <c r="BX11554"/>
      <c r="BY11554"/>
    </row>
    <row r="11555" spans="75:77" ht="12.75">
      <c r="BW11555"/>
      <c r="BX11555"/>
      <c r="BY11555"/>
    </row>
    <row r="11556" spans="75:77" ht="12.75">
      <c r="BW11556"/>
      <c r="BX11556"/>
      <c r="BY11556"/>
    </row>
    <row r="11557" spans="75:77" ht="12.75">
      <c r="BW11557"/>
      <c r="BX11557"/>
      <c r="BY11557"/>
    </row>
    <row r="11558" spans="75:77" ht="12.75">
      <c r="BW11558"/>
      <c r="BX11558"/>
      <c r="BY11558"/>
    </row>
    <row r="11559" spans="75:77" ht="12.75">
      <c r="BW11559"/>
      <c r="BX11559"/>
      <c r="BY11559"/>
    </row>
    <row r="11560" spans="75:77" ht="12.75">
      <c r="BW11560"/>
      <c r="BX11560"/>
      <c r="BY11560"/>
    </row>
    <row r="11561" spans="75:77" ht="12.75">
      <c r="BW11561"/>
      <c r="BX11561"/>
      <c r="BY11561"/>
    </row>
    <row r="11562" spans="75:77" ht="12.75">
      <c r="BW11562"/>
      <c r="BX11562"/>
      <c r="BY11562"/>
    </row>
    <row r="11563" spans="75:77" ht="12.75">
      <c r="BW11563"/>
      <c r="BX11563"/>
      <c r="BY11563"/>
    </row>
    <row r="11564" spans="75:77" ht="12.75">
      <c r="BW11564"/>
      <c r="BX11564"/>
      <c r="BY11564"/>
    </row>
    <row r="11565" spans="75:77" ht="12.75">
      <c r="BW11565"/>
      <c r="BX11565"/>
      <c r="BY11565"/>
    </row>
    <row r="11566" spans="75:77" ht="12.75">
      <c r="BW11566"/>
      <c r="BX11566"/>
      <c r="BY11566"/>
    </row>
    <row r="11567" spans="75:77" ht="12.75">
      <c r="BW11567"/>
      <c r="BX11567"/>
      <c r="BY11567"/>
    </row>
    <row r="11568" spans="75:77" ht="12.75">
      <c r="BW11568"/>
      <c r="BX11568"/>
      <c r="BY11568"/>
    </row>
    <row r="11569" spans="75:77" ht="12.75">
      <c r="BW11569"/>
      <c r="BX11569"/>
      <c r="BY11569"/>
    </row>
    <row r="11570" spans="75:77" ht="12.75">
      <c r="BW11570"/>
      <c r="BX11570"/>
      <c r="BY11570"/>
    </row>
    <row r="11571" spans="75:77" ht="12.75">
      <c r="BW11571"/>
      <c r="BX11571"/>
      <c r="BY11571"/>
    </row>
    <row r="11572" spans="75:77" ht="12.75">
      <c r="BW11572"/>
      <c r="BX11572"/>
      <c r="BY11572"/>
    </row>
    <row r="11573" spans="75:77" ht="12.75">
      <c r="BW11573"/>
      <c r="BX11573"/>
      <c r="BY11573"/>
    </row>
    <row r="11574" spans="75:77" ht="12.75">
      <c r="BW11574"/>
      <c r="BX11574"/>
      <c r="BY11574"/>
    </row>
    <row r="11575" spans="75:77" ht="12.75">
      <c r="BW11575"/>
      <c r="BX11575"/>
      <c r="BY11575"/>
    </row>
    <row r="11576" spans="75:77" ht="12.75">
      <c r="BW11576"/>
      <c r="BX11576"/>
      <c r="BY11576"/>
    </row>
    <row r="11577" spans="75:77" ht="12.75">
      <c r="BW11577"/>
      <c r="BX11577"/>
      <c r="BY11577"/>
    </row>
    <row r="11578" spans="75:77" ht="12.75">
      <c r="BW11578"/>
      <c r="BX11578"/>
      <c r="BY11578"/>
    </row>
    <row r="11579" spans="75:77" ht="12.75">
      <c r="BW11579"/>
      <c r="BX11579"/>
      <c r="BY11579"/>
    </row>
    <row r="11580" spans="75:77" ht="12.75">
      <c r="BW11580"/>
      <c r="BX11580"/>
      <c r="BY11580"/>
    </row>
    <row r="11581" spans="75:77" ht="12.75">
      <c r="BW11581"/>
      <c r="BX11581"/>
      <c r="BY11581"/>
    </row>
    <row r="11582" spans="75:77" ht="12.75">
      <c r="BW11582"/>
      <c r="BX11582"/>
      <c r="BY11582"/>
    </row>
    <row r="11583" spans="75:77" ht="12.75">
      <c r="BW11583"/>
      <c r="BX11583"/>
      <c r="BY11583"/>
    </row>
    <row r="11584" spans="75:77" ht="12.75">
      <c r="BW11584"/>
      <c r="BX11584"/>
      <c r="BY11584"/>
    </row>
    <row r="11585" spans="75:77" ht="12.75">
      <c r="BW11585"/>
      <c r="BX11585"/>
      <c r="BY11585"/>
    </row>
    <row r="11586" spans="75:77" ht="12.75">
      <c r="BW11586"/>
      <c r="BX11586"/>
      <c r="BY11586"/>
    </row>
    <row r="11587" spans="75:77" ht="12.75">
      <c r="BW11587"/>
      <c r="BX11587"/>
      <c r="BY11587"/>
    </row>
    <row r="11588" spans="75:77" ht="12.75">
      <c r="BW11588"/>
      <c r="BX11588"/>
      <c r="BY11588"/>
    </row>
    <row r="11589" spans="75:77" ht="12.75">
      <c r="BW11589"/>
      <c r="BX11589"/>
      <c r="BY11589"/>
    </row>
    <row r="11590" spans="75:77" ht="12.75">
      <c r="BW11590"/>
      <c r="BX11590"/>
      <c r="BY11590"/>
    </row>
    <row r="11591" spans="75:77" ht="12.75">
      <c r="BW11591"/>
      <c r="BX11591"/>
      <c r="BY11591"/>
    </row>
    <row r="11592" spans="75:77" ht="12.75">
      <c r="BW11592"/>
      <c r="BX11592"/>
      <c r="BY11592"/>
    </row>
    <row r="11593" spans="75:77" ht="12.75">
      <c r="BW11593"/>
      <c r="BX11593"/>
      <c r="BY11593"/>
    </row>
    <row r="11594" spans="75:77" ht="12.75">
      <c r="BW11594"/>
      <c r="BX11594"/>
      <c r="BY11594"/>
    </row>
    <row r="11595" spans="75:77" ht="12.75">
      <c r="BW11595"/>
      <c r="BX11595"/>
      <c r="BY11595"/>
    </row>
    <row r="11596" spans="75:77" ht="12.75">
      <c r="BW11596"/>
      <c r="BX11596"/>
      <c r="BY11596"/>
    </row>
    <row r="11597" spans="75:77" ht="12.75">
      <c r="BW11597"/>
      <c r="BX11597"/>
      <c r="BY11597"/>
    </row>
    <row r="11598" spans="75:77" ht="12.75">
      <c r="BW11598"/>
      <c r="BX11598"/>
      <c r="BY11598"/>
    </row>
    <row r="11599" spans="75:77" ht="12.75">
      <c r="BW11599"/>
      <c r="BX11599"/>
      <c r="BY11599"/>
    </row>
    <row r="11600" spans="75:77" ht="12.75">
      <c r="BW11600"/>
      <c r="BX11600"/>
      <c r="BY11600"/>
    </row>
    <row r="11601" spans="75:77" ht="12.75">
      <c r="BW11601"/>
      <c r="BX11601"/>
      <c r="BY11601"/>
    </row>
    <row r="11602" spans="75:77" ht="12.75">
      <c r="BW11602"/>
      <c r="BX11602"/>
      <c r="BY11602"/>
    </row>
    <row r="11603" spans="75:77" ht="12.75">
      <c r="BW11603"/>
      <c r="BX11603"/>
      <c r="BY11603"/>
    </row>
    <row r="11604" spans="75:77" ht="12.75">
      <c r="BW11604"/>
      <c r="BX11604"/>
      <c r="BY11604"/>
    </row>
    <row r="11605" spans="75:77" ht="12.75">
      <c r="BW11605"/>
      <c r="BX11605"/>
      <c r="BY11605"/>
    </row>
    <row r="11606" spans="75:77" ht="12.75">
      <c r="BW11606"/>
      <c r="BX11606"/>
      <c r="BY11606"/>
    </row>
    <row r="11607" spans="75:77" ht="12.75">
      <c r="BW11607"/>
      <c r="BX11607"/>
      <c r="BY11607"/>
    </row>
    <row r="11608" spans="75:77" ht="12.75">
      <c r="BW11608"/>
      <c r="BX11608"/>
      <c r="BY11608"/>
    </row>
    <row r="11609" spans="75:77" ht="12.75">
      <c r="BW11609"/>
      <c r="BX11609"/>
      <c r="BY11609"/>
    </row>
    <row r="11610" spans="75:77" ht="12.75">
      <c r="BW11610"/>
      <c r="BX11610"/>
      <c r="BY11610"/>
    </row>
    <row r="11611" spans="75:77" ht="12.75">
      <c r="BW11611"/>
      <c r="BX11611"/>
      <c r="BY11611"/>
    </row>
    <row r="11612" spans="75:77" ht="12.75">
      <c r="BW11612"/>
      <c r="BX11612"/>
      <c r="BY11612"/>
    </row>
    <row r="11613" spans="75:77" ht="12.75">
      <c r="BW11613"/>
      <c r="BX11613"/>
      <c r="BY11613"/>
    </row>
    <row r="11614" spans="75:77" ht="12.75">
      <c r="BW11614"/>
      <c r="BX11614"/>
      <c r="BY11614"/>
    </row>
    <row r="11615" spans="75:77" ht="12.75">
      <c r="BW11615"/>
      <c r="BX11615"/>
      <c r="BY11615"/>
    </row>
    <row r="11616" spans="75:77" ht="12.75">
      <c r="BW11616"/>
      <c r="BX11616"/>
      <c r="BY11616"/>
    </row>
    <row r="11617" spans="75:77" ht="12.75">
      <c r="BW11617"/>
      <c r="BX11617"/>
      <c r="BY11617"/>
    </row>
    <row r="11618" spans="75:77" ht="12.75">
      <c r="BW11618"/>
      <c r="BX11618"/>
      <c r="BY11618"/>
    </row>
    <row r="11619" spans="75:77" ht="12.75">
      <c r="BW11619"/>
      <c r="BX11619"/>
      <c r="BY11619"/>
    </row>
    <row r="11620" spans="75:77" ht="12.75">
      <c r="BW11620"/>
      <c r="BX11620"/>
      <c r="BY11620"/>
    </row>
    <row r="11621" spans="75:77" ht="12.75">
      <c r="BW11621"/>
      <c r="BX11621"/>
      <c r="BY11621"/>
    </row>
    <row r="11622" spans="75:77" ht="12.75">
      <c r="BW11622"/>
      <c r="BX11622"/>
      <c r="BY11622"/>
    </row>
    <row r="11623" spans="75:77" ht="12.75">
      <c r="BW11623"/>
      <c r="BX11623"/>
      <c r="BY11623"/>
    </row>
    <row r="11624" spans="75:77" ht="12.75">
      <c r="BW11624"/>
      <c r="BX11624"/>
      <c r="BY11624"/>
    </row>
    <row r="11625" spans="75:77" ht="12.75">
      <c r="BW11625"/>
      <c r="BX11625"/>
      <c r="BY11625"/>
    </row>
    <row r="11626" spans="75:77" ht="12.75">
      <c r="BW11626"/>
      <c r="BX11626"/>
      <c r="BY11626"/>
    </row>
    <row r="11627" spans="75:77" ht="12.75">
      <c r="BW11627"/>
      <c r="BX11627"/>
      <c r="BY11627"/>
    </row>
    <row r="11628" spans="75:77" ht="12.75">
      <c r="BW11628"/>
      <c r="BX11628"/>
      <c r="BY11628"/>
    </row>
    <row r="11629" spans="75:77" ht="12.75">
      <c r="BW11629"/>
      <c r="BX11629"/>
      <c r="BY11629"/>
    </row>
    <row r="11630" spans="75:77" ht="12.75">
      <c r="BW11630"/>
      <c r="BX11630"/>
      <c r="BY11630"/>
    </row>
    <row r="11631" spans="75:77" ht="12.75">
      <c r="BW11631"/>
      <c r="BX11631"/>
      <c r="BY11631"/>
    </row>
    <row r="11632" spans="75:77" ht="12.75">
      <c r="BW11632"/>
      <c r="BX11632"/>
      <c r="BY11632"/>
    </row>
    <row r="11633" spans="75:77" ht="12.75">
      <c r="BW11633"/>
      <c r="BX11633"/>
      <c r="BY11633"/>
    </row>
    <row r="11634" spans="75:77" ht="12.75">
      <c r="BW11634"/>
      <c r="BX11634"/>
      <c r="BY11634"/>
    </row>
    <row r="11635" spans="75:77" ht="12.75">
      <c r="BW11635"/>
      <c r="BX11635"/>
      <c r="BY11635"/>
    </row>
    <row r="11636" spans="75:77" ht="12.75">
      <c r="BW11636"/>
      <c r="BX11636"/>
      <c r="BY11636"/>
    </row>
    <row r="11637" spans="75:77" ht="12.75">
      <c r="BW11637"/>
      <c r="BX11637"/>
      <c r="BY11637"/>
    </row>
    <row r="11638" spans="75:77" ht="12.75">
      <c r="BW11638"/>
      <c r="BX11638"/>
      <c r="BY11638"/>
    </row>
    <row r="11639" spans="75:77" ht="12.75">
      <c r="BW11639"/>
      <c r="BX11639"/>
      <c r="BY11639"/>
    </row>
    <row r="11640" spans="75:77" ht="12.75">
      <c r="BW11640"/>
      <c r="BX11640"/>
      <c r="BY11640"/>
    </row>
    <row r="11641" spans="75:77" ht="12.75">
      <c r="BW11641"/>
      <c r="BX11641"/>
      <c r="BY11641"/>
    </row>
    <row r="11642" spans="75:77" ht="12.75">
      <c r="BW11642"/>
      <c r="BX11642"/>
      <c r="BY11642"/>
    </row>
    <row r="11643" spans="75:77" ht="12.75">
      <c r="BW11643"/>
      <c r="BX11643"/>
      <c r="BY11643"/>
    </row>
    <row r="11644" spans="75:77" ht="12.75">
      <c r="BW11644"/>
      <c r="BX11644"/>
      <c r="BY11644"/>
    </row>
    <row r="11645" spans="75:77" ht="12.75">
      <c r="BW11645"/>
      <c r="BX11645"/>
      <c r="BY11645"/>
    </row>
    <row r="11646" spans="75:77" ht="12.75">
      <c r="BW11646"/>
      <c r="BX11646"/>
      <c r="BY11646"/>
    </row>
    <row r="11647" spans="75:77" ht="12.75">
      <c r="BW11647"/>
      <c r="BX11647"/>
      <c r="BY11647"/>
    </row>
    <row r="11648" spans="75:77" ht="12.75">
      <c r="BW11648"/>
      <c r="BX11648"/>
      <c r="BY11648"/>
    </row>
    <row r="11649" spans="75:77" ht="12.75">
      <c r="BW11649"/>
      <c r="BX11649"/>
      <c r="BY11649"/>
    </row>
    <row r="11650" spans="75:77" ht="12.75">
      <c r="BW11650"/>
      <c r="BX11650"/>
      <c r="BY11650"/>
    </row>
    <row r="11651" spans="75:77" ht="12.75">
      <c r="BW11651"/>
      <c r="BX11651"/>
      <c r="BY11651"/>
    </row>
    <row r="11652" spans="75:77" ht="12.75">
      <c r="BW11652"/>
      <c r="BX11652"/>
      <c r="BY11652"/>
    </row>
    <row r="11653" spans="75:77" ht="12.75">
      <c r="BW11653"/>
      <c r="BX11653"/>
      <c r="BY11653"/>
    </row>
    <row r="11654" spans="75:77" ht="12.75">
      <c r="BW11654"/>
      <c r="BX11654"/>
      <c r="BY11654"/>
    </row>
    <row r="11655" spans="75:77" ht="12.75">
      <c r="BW11655"/>
      <c r="BX11655"/>
      <c r="BY11655"/>
    </row>
    <row r="11656" spans="75:77" ht="12.75">
      <c r="BW11656"/>
      <c r="BX11656"/>
      <c r="BY11656"/>
    </row>
    <row r="11657" spans="75:77" ht="12.75">
      <c r="BW11657"/>
      <c r="BX11657"/>
      <c r="BY11657"/>
    </row>
    <row r="11658" spans="75:77" ht="12.75">
      <c r="BW11658"/>
      <c r="BX11658"/>
      <c r="BY11658"/>
    </row>
    <row r="11659" spans="75:77" ht="12.75">
      <c r="BW11659"/>
      <c r="BX11659"/>
      <c r="BY11659"/>
    </row>
    <row r="11660" spans="75:77" ht="12.75">
      <c r="BW11660"/>
      <c r="BX11660"/>
      <c r="BY11660"/>
    </row>
    <row r="11661" spans="75:77" ht="12.75">
      <c r="BW11661"/>
      <c r="BX11661"/>
      <c r="BY11661"/>
    </row>
    <row r="11662" spans="75:77" ht="12.75">
      <c r="BW11662"/>
      <c r="BX11662"/>
      <c r="BY11662"/>
    </row>
    <row r="11663" spans="75:77" ht="12.75">
      <c r="BW11663"/>
      <c r="BX11663"/>
      <c r="BY11663"/>
    </row>
    <row r="11664" spans="75:77" ht="12.75">
      <c r="BW11664"/>
      <c r="BX11664"/>
      <c r="BY11664"/>
    </row>
    <row r="11665" spans="75:77" ht="12.75">
      <c r="BW11665"/>
      <c r="BX11665"/>
      <c r="BY11665"/>
    </row>
    <row r="11666" spans="75:77" ht="12.75">
      <c r="BW11666"/>
      <c r="BX11666"/>
      <c r="BY11666"/>
    </row>
    <row r="11667" spans="75:77" ht="12.75">
      <c r="BW11667"/>
      <c r="BX11667"/>
      <c r="BY11667"/>
    </row>
    <row r="11668" spans="75:77" ht="12.75">
      <c r="BW11668"/>
      <c r="BX11668"/>
      <c r="BY11668"/>
    </row>
    <row r="11669" spans="75:77" ht="12.75">
      <c r="BW11669"/>
      <c r="BX11669"/>
      <c r="BY11669"/>
    </row>
    <row r="11670" spans="75:77" ht="12.75">
      <c r="BW11670"/>
      <c r="BX11670"/>
      <c r="BY11670"/>
    </row>
    <row r="11671" spans="75:77" ht="12.75">
      <c r="BW11671"/>
      <c r="BX11671"/>
      <c r="BY11671"/>
    </row>
    <row r="11672" spans="75:77" ht="12.75">
      <c r="BW11672"/>
      <c r="BX11672"/>
      <c r="BY11672"/>
    </row>
    <row r="11673" spans="75:77" ht="12.75">
      <c r="BW11673"/>
      <c r="BX11673"/>
      <c r="BY11673"/>
    </row>
    <row r="11674" spans="75:77" ht="12.75">
      <c r="BW11674"/>
      <c r="BX11674"/>
      <c r="BY11674"/>
    </row>
    <row r="11675" spans="75:77" ht="12.75">
      <c r="BW11675"/>
      <c r="BX11675"/>
      <c r="BY11675"/>
    </row>
    <row r="11676" spans="75:77" ht="12.75">
      <c r="BW11676"/>
      <c r="BX11676"/>
      <c r="BY11676"/>
    </row>
    <row r="11677" spans="75:77" ht="12.75">
      <c r="BW11677"/>
      <c r="BX11677"/>
      <c r="BY11677"/>
    </row>
    <row r="11678" spans="75:77" ht="12.75">
      <c r="BW11678"/>
      <c r="BX11678"/>
      <c r="BY11678"/>
    </row>
    <row r="11679" spans="75:77" ht="12.75">
      <c r="BW11679"/>
      <c r="BX11679"/>
      <c r="BY11679"/>
    </row>
    <row r="11680" spans="75:77" ht="12.75">
      <c r="BW11680"/>
      <c r="BX11680"/>
      <c r="BY11680"/>
    </row>
    <row r="11681" spans="75:77" ht="12.75">
      <c r="BW11681"/>
      <c r="BX11681"/>
      <c r="BY11681"/>
    </row>
    <row r="11682" spans="75:77" ht="12.75">
      <c r="BW11682"/>
      <c r="BX11682"/>
      <c r="BY11682"/>
    </row>
    <row r="11683" spans="75:77" ht="12.75">
      <c r="BW11683"/>
      <c r="BX11683"/>
      <c r="BY11683"/>
    </row>
    <row r="11684" spans="75:77" ht="12.75">
      <c r="BW11684"/>
      <c r="BX11684"/>
      <c r="BY11684"/>
    </row>
    <row r="11685" spans="75:77" ht="12.75">
      <c r="BW11685"/>
      <c r="BX11685"/>
      <c r="BY11685"/>
    </row>
    <row r="11686" spans="75:77" ht="12.75">
      <c r="BW11686"/>
      <c r="BX11686"/>
      <c r="BY11686"/>
    </row>
    <row r="11687" spans="75:77" ht="12.75">
      <c r="BW11687"/>
      <c r="BX11687"/>
      <c r="BY11687"/>
    </row>
    <row r="11688" spans="75:77" ht="12.75">
      <c r="BW11688"/>
      <c r="BX11688"/>
      <c r="BY11688"/>
    </row>
    <row r="11689" spans="75:77" ht="12.75">
      <c r="BW11689"/>
      <c r="BX11689"/>
      <c r="BY11689"/>
    </row>
    <row r="11690" spans="75:77" ht="12.75">
      <c r="BW11690"/>
      <c r="BX11690"/>
      <c r="BY11690"/>
    </row>
    <row r="11691" spans="75:77" ht="12.75">
      <c r="BW11691"/>
      <c r="BX11691"/>
      <c r="BY11691"/>
    </row>
    <row r="11692" spans="75:77" ht="12.75">
      <c r="BW11692"/>
      <c r="BX11692"/>
      <c r="BY11692"/>
    </row>
    <row r="11693" spans="75:77" ht="12.75">
      <c r="BW11693"/>
      <c r="BX11693"/>
      <c r="BY11693"/>
    </row>
    <row r="11694" spans="75:77" ht="12.75">
      <c r="BW11694"/>
      <c r="BX11694"/>
      <c r="BY11694"/>
    </row>
    <row r="11695" spans="75:77" ht="12.75">
      <c r="BW11695"/>
      <c r="BX11695"/>
      <c r="BY11695"/>
    </row>
    <row r="11696" spans="75:77" ht="12.75">
      <c r="BW11696"/>
      <c r="BX11696"/>
      <c r="BY11696"/>
    </row>
    <row r="11697" spans="75:77" ht="12.75">
      <c r="BW11697"/>
      <c r="BX11697"/>
      <c r="BY11697"/>
    </row>
    <row r="11698" spans="75:77" ht="12.75">
      <c r="BW11698"/>
      <c r="BX11698"/>
      <c r="BY11698"/>
    </row>
    <row r="11699" spans="75:77" ht="12.75">
      <c r="BW11699"/>
      <c r="BX11699"/>
      <c r="BY11699"/>
    </row>
    <row r="11700" spans="75:77" ht="12.75">
      <c r="BW11700"/>
      <c r="BX11700"/>
      <c r="BY11700"/>
    </row>
    <row r="11701" spans="75:77" ht="12.75">
      <c r="BW11701"/>
      <c r="BX11701"/>
      <c r="BY11701"/>
    </row>
    <row r="11702" spans="75:77" ht="12.75">
      <c r="BW11702"/>
      <c r="BX11702"/>
      <c r="BY11702"/>
    </row>
    <row r="11703" spans="75:77" ht="12.75">
      <c r="BW11703"/>
      <c r="BX11703"/>
      <c r="BY11703"/>
    </row>
    <row r="11704" spans="75:77" ht="12.75">
      <c r="BW11704"/>
      <c r="BX11704"/>
      <c r="BY11704"/>
    </row>
    <row r="11705" spans="75:77" ht="12.75">
      <c r="BW11705"/>
      <c r="BX11705"/>
      <c r="BY11705"/>
    </row>
    <row r="11706" spans="75:77" ht="12.75">
      <c r="BW11706"/>
      <c r="BX11706"/>
      <c r="BY11706"/>
    </row>
    <row r="11707" spans="75:77" ht="12.75">
      <c r="BW11707"/>
      <c r="BX11707"/>
      <c r="BY11707"/>
    </row>
    <row r="11708" spans="75:77" ht="12.75">
      <c r="BW11708"/>
      <c r="BX11708"/>
      <c r="BY11708"/>
    </row>
    <row r="11709" spans="75:77" ht="12.75">
      <c r="BW11709"/>
      <c r="BX11709"/>
      <c r="BY11709"/>
    </row>
    <row r="11710" spans="75:77" ht="12.75">
      <c r="BW11710"/>
      <c r="BX11710"/>
      <c r="BY11710"/>
    </row>
    <row r="11711" spans="75:77" ht="12.75">
      <c r="BW11711"/>
      <c r="BX11711"/>
      <c r="BY11711"/>
    </row>
    <row r="11712" spans="75:77" ht="12.75">
      <c r="BW11712"/>
      <c r="BX11712"/>
      <c r="BY11712"/>
    </row>
    <row r="11713" spans="75:77" ht="12.75">
      <c r="BW11713"/>
      <c r="BX11713"/>
      <c r="BY11713"/>
    </row>
    <row r="11714" spans="75:77" ht="12.75">
      <c r="BW11714"/>
      <c r="BX11714"/>
      <c r="BY11714"/>
    </row>
    <row r="11715" spans="75:77" ht="12.75">
      <c r="BW11715"/>
      <c r="BX11715"/>
      <c r="BY11715"/>
    </row>
    <row r="11716" spans="75:77" ht="12.75">
      <c r="BW11716"/>
      <c r="BX11716"/>
      <c r="BY11716"/>
    </row>
    <row r="11717" spans="75:77" ht="12.75">
      <c r="BW11717"/>
      <c r="BX11717"/>
      <c r="BY11717"/>
    </row>
    <row r="11718" spans="75:77" ht="12.75">
      <c r="BW11718"/>
      <c r="BX11718"/>
      <c r="BY11718"/>
    </row>
    <row r="11719" spans="75:77" ht="12.75">
      <c r="BW11719"/>
      <c r="BX11719"/>
      <c r="BY11719"/>
    </row>
    <row r="11720" spans="75:77" ht="12.75">
      <c r="BW11720"/>
      <c r="BX11720"/>
      <c r="BY11720"/>
    </row>
    <row r="11721" spans="75:77" ht="12.75">
      <c r="BW11721"/>
      <c r="BX11721"/>
      <c r="BY11721"/>
    </row>
    <row r="11722" spans="75:77" ht="12.75">
      <c r="BW11722"/>
      <c r="BX11722"/>
      <c r="BY11722"/>
    </row>
    <row r="11723" spans="75:77" ht="12.75">
      <c r="BW11723"/>
      <c r="BX11723"/>
      <c r="BY11723"/>
    </row>
    <row r="11724" spans="75:77" ht="12.75">
      <c r="BW11724"/>
      <c r="BX11724"/>
      <c r="BY11724"/>
    </row>
    <row r="11725" spans="75:77" ht="12.75">
      <c r="BW11725"/>
      <c r="BX11725"/>
      <c r="BY11725"/>
    </row>
    <row r="11726" spans="75:77" ht="12.75">
      <c r="BW11726"/>
      <c r="BX11726"/>
      <c r="BY11726"/>
    </row>
    <row r="11727" spans="75:77" ht="12.75">
      <c r="BW11727"/>
      <c r="BX11727"/>
      <c r="BY11727"/>
    </row>
    <row r="11728" spans="75:77" ht="12.75">
      <c r="BW11728"/>
      <c r="BX11728"/>
      <c r="BY11728"/>
    </row>
    <row r="11729" spans="75:77" ht="12.75">
      <c r="BW11729"/>
      <c r="BX11729"/>
      <c r="BY11729"/>
    </row>
    <row r="11730" spans="75:77" ht="12.75">
      <c r="BW11730"/>
      <c r="BX11730"/>
      <c r="BY11730"/>
    </row>
    <row r="11731" spans="75:77" ht="12.75">
      <c r="BW11731"/>
      <c r="BX11731"/>
      <c r="BY11731"/>
    </row>
    <row r="11732" spans="75:77" ht="12.75">
      <c r="BW11732"/>
      <c r="BX11732"/>
      <c r="BY11732"/>
    </row>
    <row r="11733" spans="75:77" ht="12.75">
      <c r="BW11733"/>
      <c r="BX11733"/>
      <c r="BY11733"/>
    </row>
    <row r="11734" spans="75:77" ht="12.75">
      <c r="BW11734"/>
      <c r="BX11734"/>
      <c r="BY11734"/>
    </row>
    <row r="11735" spans="75:77" ht="12.75">
      <c r="BW11735"/>
      <c r="BX11735"/>
      <c r="BY11735"/>
    </row>
    <row r="11736" spans="75:77" ht="12.75">
      <c r="BW11736"/>
      <c r="BX11736"/>
      <c r="BY11736"/>
    </row>
    <row r="11737" spans="75:77" ht="12.75">
      <c r="BW11737"/>
      <c r="BX11737"/>
      <c r="BY11737"/>
    </row>
    <row r="11738" spans="75:77" ht="12.75">
      <c r="BW11738"/>
      <c r="BX11738"/>
      <c r="BY11738"/>
    </row>
    <row r="11739" spans="75:77" ht="12.75">
      <c r="BW11739"/>
      <c r="BX11739"/>
      <c r="BY11739"/>
    </row>
    <row r="11740" spans="75:77" ht="12.75">
      <c r="BW11740"/>
      <c r="BX11740"/>
      <c r="BY11740"/>
    </row>
    <row r="11741" spans="75:77" ht="12.75">
      <c r="BW11741"/>
      <c r="BX11741"/>
      <c r="BY11741"/>
    </row>
    <row r="11742" spans="75:77" ht="12.75">
      <c r="BW11742"/>
      <c r="BX11742"/>
      <c r="BY11742"/>
    </row>
    <row r="11743" spans="75:77" ht="12.75">
      <c r="BW11743"/>
      <c r="BX11743"/>
      <c r="BY11743"/>
    </row>
    <row r="11744" spans="75:77" ht="12.75">
      <c r="BW11744"/>
      <c r="BX11744"/>
      <c r="BY11744"/>
    </row>
    <row r="11745" spans="75:77" ht="12.75">
      <c r="BW11745"/>
      <c r="BX11745"/>
      <c r="BY11745"/>
    </row>
    <row r="11746" spans="75:77" ht="12.75">
      <c r="BW11746"/>
      <c r="BX11746"/>
      <c r="BY11746"/>
    </row>
    <row r="11747" spans="75:77" ht="12.75">
      <c r="BW11747"/>
      <c r="BX11747"/>
      <c r="BY11747"/>
    </row>
    <row r="11748" spans="75:77" ht="12.75">
      <c r="BW11748"/>
      <c r="BX11748"/>
      <c r="BY11748"/>
    </row>
    <row r="11749" spans="75:77" ht="12.75">
      <c r="BW11749"/>
      <c r="BX11749"/>
      <c r="BY11749"/>
    </row>
    <row r="11750" spans="75:77" ht="12.75">
      <c r="BW11750"/>
      <c r="BX11750"/>
      <c r="BY11750"/>
    </row>
    <row r="11751" spans="75:77" ht="12.75">
      <c r="BW11751"/>
      <c r="BX11751"/>
      <c r="BY11751"/>
    </row>
    <row r="11752" spans="75:77" ht="12.75">
      <c r="BW11752"/>
      <c r="BX11752"/>
      <c r="BY11752"/>
    </row>
    <row r="11753" spans="75:77" ht="12.75">
      <c r="BW11753"/>
      <c r="BX11753"/>
      <c r="BY11753"/>
    </row>
    <row r="11754" spans="75:77" ht="12.75">
      <c r="BW11754"/>
      <c r="BX11754"/>
      <c r="BY11754"/>
    </row>
    <row r="11755" spans="75:77" ht="12.75">
      <c r="BW11755"/>
      <c r="BX11755"/>
      <c r="BY11755"/>
    </row>
    <row r="11756" spans="75:77" ht="12.75">
      <c r="BW11756"/>
      <c r="BX11756"/>
      <c r="BY11756"/>
    </row>
    <row r="11757" spans="75:77" ht="12.75">
      <c r="BW11757"/>
      <c r="BX11757"/>
      <c r="BY11757"/>
    </row>
    <row r="11758" spans="75:77" ht="12.75">
      <c r="BW11758"/>
      <c r="BX11758"/>
      <c r="BY11758"/>
    </row>
    <row r="11759" spans="75:77" ht="12.75">
      <c r="BW11759"/>
      <c r="BX11759"/>
      <c r="BY11759"/>
    </row>
    <row r="11760" spans="75:77" ht="12.75">
      <c r="BW11760"/>
      <c r="BX11760"/>
      <c r="BY11760"/>
    </row>
    <row r="11761" spans="75:77" ht="12.75">
      <c r="BW11761"/>
      <c r="BX11761"/>
      <c r="BY11761"/>
    </row>
    <row r="11762" spans="75:77" ht="12.75">
      <c r="BW11762"/>
      <c r="BX11762"/>
      <c r="BY11762"/>
    </row>
    <row r="11763" spans="75:77" ht="12.75">
      <c r="BW11763"/>
      <c r="BX11763"/>
      <c r="BY11763"/>
    </row>
    <row r="11764" spans="75:77" ht="12.75">
      <c r="BW11764"/>
      <c r="BX11764"/>
      <c r="BY11764"/>
    </row>
    <row r="11765" spans="75:77" ht="12.75">
      <c r="BW11765"/>
      <c r="BX11765"/>
      <c r="BY11765"/>
    </row>
    <row r="11766" spans="75:77" ht="12.75">
      <c r="BW11766"/>
      <c r="BX11766"/>
      <c r="BY11766"/>
    </row>
    <row r="11767" spans="75:77" ht="12.75">
      <c r="BW11767"/>
      <c r="BX11767"/>
      <c r="BY11767"/>
    </row>
    <row r="11768" spans="75:77" ht="12.75">
      <c r="BW11768"/>
      <c r="BX11768"/>
      <c r="BY11768"/>
    </row>
    <row r="11769" spans="75:77" ht="12.75">
      <c r="BW11769"/>
      <c r="BX11769"/>
      <c r="BY11769"/>
    </row>
    <row r="11770" spans="75:77" ht="12.75">
      <c r="BW11770"/>
      <c r="BX11770"/>
      <c r="BY11770"/>
    </row>
    <row r="11771" spans="75:77" ht="12.75">
      <c r="BW11771"/>
      <c r="BX11771"/>
      <c r="BY11771"/>
    </row>
    <row r="11772" spans="75:77" ht="12.75">
      <c r="BW11772"/>
      <c r="BX11772"/>
      <c r="BY11772"/>
    </row>
    <row r="11773" spans="75:77" ht="12.75">
      <c r="BW11773"/>
      <c r="BX11773"/>
      <c r="BY11773"/>
    </row>
    <row r="11774" spans="75:77" ht="12.75">
      <c r="BW11774"/>
      <c r="BX11774"/>
      <c r="BY11774"/>
    </row>
    <row r="11775" spans="75:77" ht="12.75">
      <c r="BW11775"/>
      <c r="BX11775"/>
      <c r="BY11775"/>
    </row>
    <row r="11776" spans="75:77" ht="12.75">
      <c r="BW11776"/>
      <c r="BX11776"/>
      <c r="BY11776"/>
    </row>
    <row r="11777" spans="75:77" ht="12.75">
      <c r="BW11777"/>
      <c r="BX11777"/>
      <c r="BY11777"/>
    </row>
    <row r="11778" spans="75:77" ht="12.75">
      <c r="BW11778"/>
      <c r="BX11778"/>
      <c r="BY11778"/>
    </row>
    <row r="11779" spans="75:77" ht="12.75">
      <c r="BW11779"/>
      <c r="BX11779"/>
      <c r="BY11779"/>
    </row>
    <row r="11780" spans="75:77" ht="12.75">
      <c r="BW11780"/>
      <c r="BX11780"/>
      <c r="BY11780"/>
    </row>
    <row r="11781" spans="75:77" ht="12.75">
      <c r="BW11781"/>
      <c r="BX11781"/>
      <c r="BY11781"/>
    </row>
    <row r="11782" spans="75:77" ht="12.75">
      <c r="BW11782"/>
      <c r="BX11782"/>
      <c r="BY11782"/>
    </row>
    <row r="11783" spans="75:77" ht="12.75">
      <c r="BW11783"/>
      <c r="BX11783"/>
      <c r="BY11783"/>
    </row>
    <row r="11784" spans="75:77" ht="12.75">
      <c r="BW11784"/>
      <c r="BX11784"/>
      <c r="BY11784"/>
    </row>
    <row r="11785" spans="75:77" ht="12.75">
      <c r="BW11785"/>
      <c r="BX11785"/>
      <c r="BY11785"/>
    </row>
    <row r="11786" spans="75:77" ht="12.75">
      <c r="BW11786"/>
      <c r="BX11786"/>
      <c r="BY11786"/>
    </row>
    <row r="11787" spans="75:77" ht="12.75">
      <c r="BW11787"/>
      <c r="BX11787"/>
      <c r="BY11787"/>
    </row>
    <row r="11788" spans="75:77" ht="12.75">
      <c r="BW11788"/>
      <c r="BX11788"/>
      <c r="BY11788"/>
    </row>
    <row r="11789" spans="75:77" ht="12.75">
      <c r="BW11789"/>
      <c r="BX11789"/>
      <c r="BY11789"/>
    </row>
    <row r="11790" spans="75:77" ht="12.75">
      <c r="BW11790"/>
      <c r="BX11790"/>
      <c r="BY11790"/>
    </row>
    <row r="11791" spans="75:77" ht="12.75">
      <c r="BW11791"/>
      <c r="BX11791"/>
      <c r="BY11791"/>
    </row>
    <row r="11792" spans="75:77" ht="12.75">
      <c r="BW11792"/>
      <c r="BX11792"/>
      <c r="BY11792"/>
    </row>
    <row r="11793" spans="75:77" ht="12.75">
      <c r="BW11793"/>
      <c r="BX11793"/>
      <c r="BY11793"/>
    </row>
    <row r="11794" spans="75:77" ht="12.75">
      <c r="BW11794"/>
      <c r="BX11794"/>
      <c r="BY11794"/>
    </row>
    <row r="11795" spans="75:77" ht="12.75">
      <c r="BW11795"/>
      <c r="BX11795"/>
      <c r="BY11795"/>
    </row>
    <row r="11796" spans="75:77" ht="12.75">
      <c r="BW11796"/>
      <c r="BX11796"/>
      <c r="BY11796"/>
    </row>
    <row r="11797" spans="75:77" ht="12.75">
      <c r="BW11797"/>
      <c r="BX11797"/>
      <c r="BY11797"/>
    </row>
    <row r="11798" spans="75:77" ht="12.75">
      <c r="BW11798"/>
      <c r="BX11798"/>
      <c r="BY11798"/>
    </row>
    <row r="11799" spans="75:77" ht="12.75">
      <c r="BW11799"/>
      <c r="BX11799"/>
      <c r="BY11799"/>
    </row>
    <row r="11800" spans="75:77" ht="12.75">
      <c r="BW11800"/>
      <c r="BX11800"/>
      <c r="BY11800"/>
    </row>
    <row r="11801" spans="75:77" ht="12.75">
      <c r="BW11801"/>
      <c r="BX11801"/>
      <c r="BY11801"/>
    </row>
    <row r="11802" spans="75:77" ht="12.75">
      <c r="BW11802"/>
      <c r="BX11802"/>
      <c r="BY11802"/>
    </row>
    <row r="11803" spans="75:77" ht="12.75">
      <c r="BW11803"/>
      <c r="BX11803"/>
      <c r="BY11803"/>
    </row>
    <row r="11804" spans="75:77" ht="12.75">
      <c r="BW11804"/>
      <c r="BX11804"/>
      <c r="BY11804"/>
    </row>
    <row r="11805" spans="75:77" ht="12.75">
      <c r="BW11805"/>
      <c r="BX11805"/>
      <c r="BY11805"/>
    </row>
    <row r="11806" spans="75:77" ht="12.75">
      <c r="BW11806"/>
      <c r="BX11806"/>
      <c r="BY11806"/>
    </row>
    <row r="11807" spans="75:77" ht="12.75">
      <c r="BW11807"/>
      <c r="BX11807"/>
      <c r="BY11807"/>
    </row>
    <row r="11808" spans="75:77" ht="12.75">
      <c r="BW11808"/>
      <c r="BX11808"/>
      <c r="BY11808"/>
    </row>
    <row r="11809" spans="75:77" ht="12.75">
      <c r="BW11809"/>
      <c r="BX11809"/>
      <c r="BY11809"/>
    </row>
    <row r="11810" spans="75:77" ht="12.75">
      <c r="BW11810"/>
      <c r="BX11810"/>
      <c r="BY11810"/>
    </row>
    <row r="11811" spans="75:77" ht="12.75">
      <c r="BW11811"/>
      <c r="BX11811"/>
      <c r="BY11811"/>
    </row>
    <row r="11812" spans="75:77" ht="12.75">
      <c r="BW11812"/>
      <c r="BX11812"/>
      <c r="BY11812"/>
    </row>
    <row r="11813" spans="75:77" ht="12.75">
      <c r="BW11813"/>
      <c r="BX11813"/>
      <c r="BY11813"/>
    </row>
    <row r="11814" spans="75:77" ht="12.75">
      <c r="BW11814"/>
      <c r="BX11814"/>
      <c r="BY11814"/>
    </row>
    <row r="11815" spans="75:77" ht="12.75">
      <c r="BW11815"/>
      <c r="BX11815"/>
      <c r="BY11815"/>
    </row>
    <row r="11816" spans="75:77" ht="12.75">
      <c r="BW11816"/>
      <c r="BX11816"/>
      <c r="BY11816"/>
    </row>
    <row r="11817" spans="75:77" ht="12.75">
      <c r="BW11817"/>
      <c r="BX11817"/>
      <c r="BY11817"/>
    </row>
    <row r="11818" spans="75:77" ht="12.75">
      <c r="BW11818"/>
      <c r="BX11818"/>
      <c r="BY11818"/>
    </row>
    <row r="11819" spans="75:77" ht="12.75">
      <c r="BW11819"/>
      <c r="BX11819"/>
      <c r="BY11819"/>
    </row>
    <row r="11820" spans="75:77" ht="12.75">
      <c r="BW11820"/>
      <c r="BX11820"/>
      <c r="BY11820"/>
    </row>
    <row r="11821" spans="75:77" ht="12.75">
      <c r="BW11821"/>
      <c r="BX11821"/>
      <c r="BY11821"/>
    </row>
    <row r="11822" spans="75:77" ht="12.75">
      <c r="BW11822"/>
      <c r="BX11822"/>
      <c r="BY11822"/>
    </row>
    <row r="11823" spans="75:77" ht="12.75">
      <c r="BW11823"/>
      <c r="BX11823"/>
      <c r="BY11823"/>
    </row>
    <row r="11824" spans="75:77" ht="12.75">
      <c r="BW11824"/>
      <c r="BX11824"/>
      <c r="BY11824"/>
    </row>
    <row r="11825" spans="75:77" ht="12.75">
      <c r="BW11825"/>
      <c r="BX11825"/>
      <c r="BY11825"/>
    </row>
    <row r="11826" spans="75:77" ht="12.75">
      <c r="BW11826"/>
      <c r="BX11826"/>
      <c r="BY11826"/>
    </row>
    <row r="11827" spans="75:77" ht="12.75">
      <c r="BW11827"/>
      <c r="BX11827"/>
      <c r="BY11827"/>
    </row>
    <row r="11828" spans="75:77" ht="12.75">
      <c r="BW11828"/>
      <c r="BX11828"/>
      <c r="BY11828"/>
    </row>
    <row r="11829" spans="75:77" ht="12.75">
      <c r="BW11829"/>
      <c r="BX11829"/>
      <c r="BY11829"/>
    </row>
    <row r="11830" spans="75:77" ht="12.75">
      <c r="BW11830"/>
      <c r="BX11830"/>
      <c r="BY11830"/>
    </row>
    <row r="11831" spans="75:77" ht="12.75">
      <c r="BW11831"/>
      <c r="BX11831"/>
      <c r="BY11831"/>
    </row>
    <row r="11832" spans="75:77" ht="12.75">
      <c r="BW11832"/>
      <c r="BX11832"/>
      <c r="BY11832"/>
    </row>
    <row r="11833" spans="75:77" ht="12.75">
      <c r="BW11833"/>
      <c r="BX11833"/>
      <c r="BY11833"/>
    </row>
    <row r="11834" spans="75:77" ht="12.75">
      <c r="BW11834"/>
      <c r="BX11834"/>
      <c r="BY11834"/>
    </row>
    <row r="11835" spans="75:77" ht="12.75">
      <c r="BW11835"/>
      <c r="BX11835"/>
      <c r="BY11835"/>
    </row>
    <row r="11836" spans="75:77" ht="12.75">
      <c r="BW11836"/>
      <c r="BX11836"/>
      <c r="BY11836"/>
    </row>
    <row r="11837" spans="75:77" ht="12.75">
      <c r="BW11837"/>
      <c r="BX11837"/>
      <c r="BY11837"/>
    </row>
    <row r="11838" spans="75:77" ht="12.75">
      <c r="BW11838"/>
      <c r="BX11838"/>
      <c r="BY11838"/>
    </row>
    <row r="11839" spans="75:77" ht="12.75">
      <c r="BW11839"/>
      <c r="BX11839"/>
      <c r="BY11839"/>
    </row>
    <row r="11840" spans="75:77" ht="12.75">
      <c r="BW11840"/>
      <c r="BX11840"/>
      <c r="BY11840"/>
    </row>
    <row r="11841" spans="75:77" ht="12.75">
      <c r="BW11841"/>
      <c r="BX11841"/>
      <c r="BY11841"/>
    </row>
    <row r="11842" spans="75:77" ht="12.75">
      <c r="BW11842"/>
      <c r="BX11842"/>
      <c r="BY11842"/>
    </row>
    <row r="11843" spans="75:77" ht="12.75">
      <c r="BW11843"/>
      <c r="BX11843"/>
      <c r="BY11843"/>
    </row>
    <row r="11844" spans="75:77" ht="12.75">
      <c r="BW11844"/>
      <c r="BX11844"/>
      <c r="BY11844"/>
    </row>
    <row r="11845" spans="75:77" ht="12.75">
      <c r="BW11845"/>
      <c r="BX11845"/>
      <c r="BY11845"/>
    </row>
    <row r="11846" spans="75:77" ht="12.75">
      <c r="BW11846"/>
      <c r="BX11846"/>
      <c r="BY11846"/>
    </row>
    <row r="11847" spans="75:77" ht="12.75">
      <c r="BW11847"/>
      <c r="BX11847"/>
      <c r="BY11847"/>
    </row>
    <row r="11848" spans="75:77" ht="12.75">
      <c r="BW11848"/>
      <c r="BX11848"/>
      <c r="BY11848"/>
    </row>
    <row r="11849" spans="75:77" ht="12.75">
      <c r="BW11849"/>
      <c r="BX11849"/>
      <c r="BY11849"/>
    </row>
    <row r="11850" spans="75:77" ht="12.75">
      <c r="BW11850"/>
      <c r="BX11850"/>
      <c r="BY11850"/>
    </row>
    <row r="11851" spans="75:77" ht="12.75">
      <c r="BW11851"/>
      <c r="BX11851"/>
      <c r="BY11851"/>
    </row>
    <row r="11852" spans="75:77" ht="12.75">
      <c r="BW11852"/>
      <c r="BX11852"/>
      <c r="BY11852"/>
    </row>
    <row r="11853" spans="75:77" ht="12.75">
      <c r="BW11853"/>
      <c r="BX11853"/>
      <c r="BY11853"/>
    </row>
    <row r="11854" spans="75:77" ht="12.75">
      <c r="BW11854"/>
      <c r="BX11854"/>
      <c r="BY11854"/>
    </row>
    <row r="11855" spans="75:77" ht="12.75">
      <c r="BW11855"/>
      <c r="BX11855"/>
      <c r="BY11855"/>
    </row>
    <row r="11856" spans="75:77" ht="12.75">
      <c r="BW11856"/>
      <c r="BX11856"/>
      <c r="BY11856"/>
    </row>
    <row r="11857" spans="75:77" ht="12.75">
      <c r="BW11857"/>
      <c r="BX11857"/>
      <c r="BY11857"/>
    </row>
    <row r="11858" spans="75:77" ht="12.75">
      <c r="BW11858"/>
      <c r="BX11858"/>
      <c r="BY11858"/>
    </row>
    <row r="11859" spans="75:77" ht="12.75">
      <c r="BW11859"/>
      <c r="BX11859"/>
      <c r="BY11859"/>
    </row>
    <row r="11860" spans="75:77" ht="12.75">
      <c r="BW11860"/>
      <c r="BX11860"/>
      <c r="BY11860"/>
    </row>
    <row r="11861" spans="75:77" ht="12.75">
      <c r="BW11861"/>
      <c r="BX11861"/>
      <c r="BY11861"/>
    </row>
    <row r="11862" spans="75:77" ht="12.75">
      <c r="BW11862"/>
      <c r="BX11862"/>
      <c r="BY11862"/>
    </row>
    <row r="11863" spans="75:77" ht="12.75">
      <c r="BW11863"/>
      <c r="BX11863"/>
      <c r="BY11863"/>
    </row>
    <row r="11864" spans="75:77" ht="12.75">
      <c r="BW11864"/>
      <c r="BX11864"/>
      <c r="BY11864"/>
    </row>
    <row r="11865" spans="75:77" ht="12.75">
      <c r="BW11865"/>
      <c r="BX11865"/>
      <c r="BY11865"/>
    </row>
    <row r="11866" spans="75:77" ht="12.75">
      <c r="BW11866"/>
      <c r="BX11866"/>
      <c r="BY11866"/>
    </row>
    <row r="11867" spans="75:77" ht="12.75">
      <c r="BW11867"/>
      <c r="BX11867"/>
      <c r="BY11867"/>
    </row>
    <row r="11868" spans="75:77" ht="12.75">
      <c r="BW11868"/>
      <c r="BX11868"/>
      <c r="BY11868"/>
    </row>
    <row r="11869" spans="75:77" ht="12.75">
      <c r="BW11869"/>
      <c r="BX11869"/>
      <c r="BY11869"/>
    </row>
    <row r="11870" spans="75:77" ht="12.75">
      <c r="BW11870"/>
      <c r="BX11870"/>
      <c r="BY11870"/>
    </row>
    <row r="11871" spans="75:77" ht="12.75">
      <c r="BW11871"/>
      <c r="BX11871"/>
      <c r="BY11871"/>
    </row>
    <row r="11872" spans="75:77" ht="12.75">
      <c r="BW11872"/>
      <c r="BX11872"/>
      <c r="BY11872"/>
    </row>
    <row r="11873" spans="75:77" ht="12.75">
      <c r="BW11873"/>
      <c r="BX11873"/>
      <c r="BY11873"/>
    </row>
    <row r="11874" spans="75:77" ht="12.75">
      <c r="BW11874"/>
      <c r="BX11874"/>
      <c r="BY11874"/>
    </row>
    <row r="11875" spans="75:77" ht="12.75">
      <c r="BW11875"/>
      <c r="BX11875"/>
      <c r="BY11875"/>
    </row>
    <row r="11876" spans="75:77" ht="12.75">
      <c r="BW11876"/>
      <c r="BX11876"/>
      <c r="BY11876"/>
    </row>
    <row r="11877" spans="75:77" ht="12.75">
      <c r="BW11877"/>
      <c r="BX11877"/>
      <c r="BY11877"/>
    </row>
    <row r="11878" spans="75:77" ht="12.75">
      <c r="BW11878"/>
      <c r="BX11878"/>
      <c r="BY11878"/>
    </row>
    <row r="11879" spans="75:77" ht="12.75">
      <c r="BW11879"/>
      <c r="BX11879"/>
      <c r="BY11879"/>
    </row>
    <row r="11880" spans="75:77" ht="12.75">
      <c r="BW11880"/>
      <c r="BX11880"/>
      <c r="BY11880"/>
    </row>
    <row r="11881" spans="75:77" ht="12.75">
      <c r="BW11881"/>
      <c r="BX11881"/>
      <c r="BY11881"/>
    </row>
    <row r="11882" spans="75:77" ht="12.75">
      <c r="BW11882"/>
      <c r="BX11882"/>
      <c r="BY11882"/>
    </row>
    <row r="11883" spans="75:77" ht="12.75">
      <c r="BW11883"/>
      <c r="BX11883"/>
      <c r="BY11883"/>
    </row>
    <row r="11884" spans="75:77" ht="12.75">
      <c r="BW11884"/>
      <c r="BX11884"/>
      <c r="BY11884"/>
    </row>
    <row r="11885" spans="75:77" ht="12.75">
      <c r="BW11885"/>
      <c r="BX11885"/>
      <c r="BY11885"/>
    </row>
    <row r="11886" spans="75:77" ht="12.75">
      <c r="BW11886"/>
      <c r="BX11886"/>
      <c r="BY11886"/>
    </row>
    <row r="11887" spans="75:77" ht="12.75">
      <c r="BW11887"/>
      <c r="BX11887"/>
      <c r="BY11887"/>
    </row>
    <row r="11888" spans="75:77" ht="12.75">
      <c r="BW11888"/>
      <c r="BX11888"/>
      <c r="BY11888"/>
    </row>
    <row r="11889" spans="75:77" ht="12.75">
      <c r="BW11889"/>
      <c r="BX11889"/>
      <c r="BY11889"/>
    </row>
    <row r="11890" spans="75:77" ht="12.75">
      <c r="BW11890"/>
      <c r="BX11890"/>
      <c r="BY11890"/>
    </row>
    <row r="11891" spans="75:77" ht="12.75">
      <c r="BW11891"/>
      <c r="BX11891"/>
      <c r="BY11891"/>
    </row>
    <row r="11892" spans="75:77" ht="12.75">
      <c r="BW11892"/>
      <c r="BX11892"/>
      <c r="BY11892"/>
    </row>
    <row r="11893" spans="75:77" ht="12.75">
      <c r="BW11893"/>
      <c r="BX11893"/>
      <c r="BY11893"/>
    </row>
    <row r="11894" spans="75:77" ht="12.75">
      <c r="BW11894"/>
      <c r="BX11894"/>
      <c r="BY11894"/>
    </row>
    <row r="11895" spans="75:77" ht="12.75">
      <c r="BW11895"/>
      <c r="BX11895"/>
      <c r="BY11895"/>
    </row>
    <row r="11896" spans="75:77" ht="12.75">
      <c r="BW11896"/>
      <c r="BX11896"/>
      <c r="BY11896"/>
    </row>
    <row r="11897" spans="75:77" ht="12.75">
      <c r="BW11897"/>
      <c r="BX11897"/>
      <c r="BY11897"/>
    </row>
    <row r="11898" spans="75:77" ht="12.75">
      <c r="BW11898"/>
      <c r="BX11898"/>
      <c r="BY11898"/>
    </row>
    <row r="11899" spans="75:77" ht="12.75">
      <c r="BW11899"/>
      <c r="BX11899"/>
      <c r="BY11899"/>
    </row>
    <row r="11900" spans="75:77" ht="12.75">
      <c r="BW11900"/>
      <c r="BX11900"/>
      <c r="BY11900"/>
    </row>
    <row r="11901" spans="75:77" ht="12.75">
      <c r="BW11901"/>
      <c r="BX11901"/>
      <c r="BY11901"/>
    </row>
    <row r="11902" spans="75:77" ht="12.75">
      <c r="BW11902"/>
      <c r="BX11902"/>
      <c r="BY11902"/>
    </row>
    <row r="11903" spans="75:77" ht="12.75">
      <c r="BW11903"/>
      <c r="BX11903"/>
      <c r="BY11903"/>
    </row>
    <row r="11904" spans="75:77" ht="12.75">
      <c r="BW11904"/>
      <c r="BX11904"/>
      <c r="BY11904"/>
    </row>
    <row r="11905" spans="75:77" ht="12.75">
      <c r="BW11905"/>
      <c r="BX11905"/>
      <c r="BY11905"/>
    </row>
    <row r="11906" spans="75:77" ht="12.75">
      <c r="BW11906"/>
      <c r="BX11906"/>
      <c r="BY11906"/>
    </row>
    <row r="11907" spans="75:77" ht="12.75">
      <c r="BW11907"/>
      <c r="BX11907"/>
      <c r="BY11907"/>
    </row>
    <row r="11908" spans="75:77" ht="12.75">
      <c r="BW11908"/>
      <c r="BX11908"/>
      <c r="BY11908"/>
    </row>
    <row r="11909" spans="75:77" ht="12.75">
      <c r="BW11909"/>
      <c r="BX11909"/>
      <c r="BY11909"/>
    </row>
    <row r="11910" spans="75:77" ht="12.75">
      <c r="BW11910"/>
      <c r="BX11910"/>
      <c r="BY11910"/>
    </row>
    <row r="11911" spans="75:77" ht="12.75">
      <c r="BW11911"/>
      <c r="BX11911"/>
      <c r="BY11911"/>
    </row>
    <row r="11912" spans="75:77" ht="12.75">
      <c r="BW11912"/>
      <c r="BX11912"/>
      <c r="BY11912"/>
    </row>
    <row r="11913" spans="75:77" ht="12.75">
      <c r="BW11913"/>
      <c r="BX11913"/>
      <c r="BY11913"/>
    </row>
    <row r="11914" spans="75:77" ht="12.75">
      <c r="BW11914"/>
      <c r="BX11914"/>
      <c r="BY11914"/>
    </row>
    <row r="11915" spans="75:77" ht="12.75">
      <c r="BW11915"/>
      <c r="BX11915"/>
      <c r="BY11915"/>
    </row>
    <row r="11916" spans="75:77" ht="12.75">
      <c r="BW11916"/>
      <c r="BX11916"/>
      <c r="BY11916"/>
    </row>
    <row r="11917" spans="75:77" ht="12.75">
      <c r="BW11917"/>
      <c r="BX11917"/>
      <c r="BY11917"/>
    </row>
    <row r="11918" spans="75:77" ht="12.75">
      <c r="BW11918"/>
      <c r="BX11918"/>
      <c r="BY11918"/>
    </row>
    <row r="11919" spans="75:77" ht="12.75">
      <c r="BW11919"/>
      <c r="BX11919"/>
      <c r="BY11919"/>
    </row>
    <row r="11920" spans="75:77" ht="12.75">
      <c r="BW11920"/>
      <c r="BX11920"/>
      <c r="BY11920"/>
    </row>
    <row r="11921" spans="75:77" ht="12.75">
      <c r="BW11921"/>
      <c r="BX11921"/>
      <c r="BY11921"/>
    </row>
    <row r="11922" spans="75:77" ht="12.75">
      <c r="BW11922"/>
      <c r="BX11922"/>
      <c r="BY11922"/>
    </row>
    <row r="11923" spans="75:77" ht="12.75">
      <c r="BW11923"/>
      <c r="BX11923"/>
      <c r="BY11923"/>
    </row>
    <row r="11924" spans="75:77" ht="12.75">
      <c r="BW11924"/>
      <c r="BX11924"/>
      <c r="BY11924"/>
    </row>
    <row r="11925" spans="75:77" ht="12.75">
      <c r="BW11925"/>
      <c r="BX11925"/>
      <c r="BY11925"/>
    </row>
    <row r="11926" spans="75:77" ht="12.75">
      <c r="BW11926"/>
      <c r="BX11926"/>
      <c r="BY11926"/>
    </row>
    <row r="11927" spans="75:77" ht="12.75">
      <c r="BW11927"/>
      <c r="BX11927"/>
      <c r="BY11927"/>
    </row>
    <row r="11928" spans="75:77" ht="12.75">
      <c r="BW11928"/>
      <c r="BX11928"/>
      <c r="BY11928"/>
    </row>
    <row r="11929" spans="75:77" ht="12.75">
      <c r="BW11929"/>
      <c r="BX11929"/>
      <c r="BY11929"/>
    </row>
    <row r="11930" spans="75:77" ht="12.75">
      <c r="BW11930"/>
      <c r="BX11930"/>
      <c r="BY11930"/>
    </row>
    <row r="11931" spans="75:77" ht="12.75">
      <c r="BW11931"/>
      <c r="BX11931"/>
      <c r="BY11931"/>
    </row>
    <row r="11932" spans="75:77" ht="12.75">
      <c r="BW11932"/>
      <c r="BX11932"/>
      <c r="BY11932"/>
    </row>
    <row r="11933" spans="75:77" ht="12.75">
      <c r="BW11933"/>
      <c r="BX11933"/>
      <c r="BY11933"/>
    </row>
    <row r="11934" spans="75:77" ht="12.75">
      <c r="BW11934"/>
      <c r="BX11934"/>
      <c r="BY11934"/>
    </row>
    <row r="11935" spans="75:77" ht="12.75">
      <c r="BW11935"/>
      <c r="BX11935"/>
      <c r="BY11935"/>
    </row>
    <row r="11936" spans="75:77" ht="12.75">
      <c r="BW11936"/>
      <c r="BX11936"/>
      <c r="BY11936"/>
    </row>
    <row r="11937" spans="75:77" ht="12.75">
      <c r="BW11937"/>
      <c r="BX11937"/>
      <c r="BY11937"/>
    </row>
    <row r="11938" spans="75:77" ht="12.75">
      <c r="BW11938"/>
      <c r="BX11938"/>
      <c r="BY11938"/>
    </row>
    <row r="11939" spans="75:77" ht="12.75">
      <c r="BW11939"/>
      <c r="BX11939"/>
      <c r="BY11939"/>
    </row>
    <row r="11940" spans="75:77" ht="12.75">
      <c r="BW11940"/>
      <c r="BX11940"/>
      <c r="BY11940"/>
    </row>
    <row r="11941" spans="75:77" ht="12.75">
      <c r="BW11941"/>
      <c r="BX11941"/>
      <c r="BY11941"/>
    </row>
    <row r="11942" spans="75:77" ht="12.75">
      <c r="BW11942"/>
      <c r="BX11942"/>
      <c r="BY11942"/>
    </row>
    <row r="11943" spans="75:77" ht="12.75">
      <c r="BW11943"/>
      <c r="BX11943"/>
      <c r="BY11943"/>
    </row>
    <row r="11944" spans="75:77" ht="12.75">
      <c r="BW11944"/>
      <c r="BX11944"/>
      <c r="BY11944"/>
    </row>
    <row r="11945" spans="75:77" ht="12.75">
      <c r="BW11945"/>
      <c r="BX11945"/>
      <c r="BY11945"/>
    </row>
    <row r="11946" spans="75:77" ht="12.75">
      <c r="BW11946"/>
      <c r="BX11946"/>
      <c r="BY11946"/>
    </row>
    <row r="11947" spans="75:77" ht="12.75">
      <c r="BW11947"/>
      <c r="BX11947"/>
      <c r="BY11947"/>
    </row>
    <row r="11948" spans="75:77" ht="12.75">
      <c r="BW11948"/>
      <c r="BX11948"/>
      <c r="BY11948"/>
    </row>
    <row r="11949" spans="75:77" ht="12.75">
      <c r="BW11949"/>
      <c r="BX11949"/>
      <c r="BY11949"/>
    </row>
    <row r="11950" spans="75:77" ht="12.75">
      <c r="BW11950"/>
      <c r="BX11950"/>
      <c r="BY11950"/>
    </row>
    <row r="11951" spans="75:77" ht="12.75">
      <c r="BW11951"/>
      <c r="BX11951"/>
      <c r="BY11951"/>
    </row>
    <row r="11952" spans="75:77" ht="12.75">
      <c r="BW11952"/>
      <c r="BX11952"/>
      <c r="BY11952"/>
    </row>
    <row r="11953" spans="75:77" ht="12.75">
      <c r="BW11953"/>
      <c r="BX11953"/>
      <c r="BY11953"/>
    </row>
    <row r="11954" spans="75:77" ht="12.75">
      <c r="BW11954"/>
      <c r="BX11954"/>
      <c r="BY11954"/>
    </row>
    <row r="11955" spans="75:77" ht="12.75">
      <c r="BW11955"/>
      <c r="BX11955"/>
      <c r="BY11955"/>
    </row>
    <row r="11956" spans="75:77" ht="12.75">
      <c r="BW11956"/>
      <c r="BX11956"/>
      <c r="BY11956"/>
    </row>
    <row r="11957" spans="75:77" ht="12.75">
      <c r="BW11957"/>
      <c r="BX11957"/>
      <c r="BY11957"/>
    </row>
    <row r="11958" spans="75:77" ht="12.75">
      <c r="BW11958"/>
      <c r="BX11958"/>
      <c r="BY11958"/>
    </row>
    <row r="11959" spans="75:77" ht="12.75">
      <c r="BW11959"/>
      <c r="BX11959"/>
      <c r="BY11959"/>
    </row>
    <row r="11960" spans="75:77" ht="12.75">
      <c r="BW11960"/>
      <c r="BX11960"/>
      <c r="BY11960"/>
    </row>
    <row r="11961" spans="75:77" ht="12.75">
      <c r="BW11961"/>
      <c r="BX11961"/>
      <c r="BY11961"/>
    </row>
    <row r="11962" spans="75:77" ht="12.75">
      <c r="BW11962"/>
      <c r="BX11962"/>
      <c r="BY11962"/>
    </row>
    <row r="11963" spans="75:77" ht="12.75">
      <c r="BW11963"/>
      <c r="BX11963"/>
      <c r="BY11963"/>
    </row>
    <row r="11964" spans="75:77" ht="12.75">
      <c r="BW11964"/>
      <c r="BX11964"/>
      <c r="BY11964"/>
    </row>
    <row r="11965" spans="75:77" ht="12.75">
      <c r="BW11965"/>
      <c r="BX11965"/>
      <c r="BY11965"/>
    </row>
    <row r="11966" spans="75:77" ht="12.75">
      <c r="BW11966"/>
      <c r="BX11966"/>
      <c r="BY11966"/>
    </row>
    <row r="11967" spans="75:77" ht="12.75">
      <c r="BW11967"/>
      <c r="BX11967"/>
      <c r="BY11967"/>
    </row>
    <row r="11968" spans="75:77" ht="12.75">
      <c r="BW11968"/>
      <c r="BX11968"/>
      <c r="BY11968"/>
    </row>
    <row r="11969" spans="75:77" ht="12.75">
      <c r="BW11969"/>
      <c r="BX11969"/>
      <c r="BY11969"/>
    </row>
    <row r="11970" spans="75:77" ht="12.75">
      <c r="BW11970"/>
      <c r="BX11970"/>
      <c r="BY11970"/>
    </row>
    <row r="11971" spans="75:77" ht="12.75">
      <c r="BW11971"/>
      <c r="BX11971"/>
      <c r="BY11971"/>
    </row>
    <row r="11972" spans="75:77" ht="12.75">
      <c r="BW11972"/>
      <c r="BX11972"/>
      <c r="BY11972"/>
    </row>
    <row r="11973" spans="75:77" ht="12.75">
      <c r="BW11973"/>
      <c r="BX11973"/>
      <c r="BY11973"/>
    </row>
    <row r="11974" spans="75:77" ht="12.75">
      <c r="BW11974"/>
      <c r="BX11974"/>
      <c r="BY11974"/>
    </row>
    <row r="11975" spans="75:77" ht="12.75">
      <c r="BW11975"/>
      <c r="BX11975"/>
      <c r="BY11975"/>
    </row>
    <row r="11976" spans="75:77" ht="12.75">
      <c r="BW11976"/>
      <c r="BX11976"/>
      <c r="BY11976"/>
    </row>
    <row r="11977" spans="75:77" ht="12.75">
      <c r="BW11977"/>
      <c r="BX11977"/>
      <c r="BY11977"/>
    </row>
    <row r="11978" spans="75:77" ht="12.75">
      <c r="BW11978"/>
      <c r="BX11978"/>
      <c r="BY11978"/>
    </row>
    <row r="11979" spans="75:77" ht="12.75">
      <c r="BW11979"/>
      <c r="BX11979"/>
      <c r="BY11979"/>
    </row>
    <row r="11980" spans="75:77" ht="12.75">
      <c r="BW11980"/>
      <c r="BX11980"/>
      <c r="BY11980"/>
    </row>
    <row r="11981" spans="75:77" ht="12.75">
      <c r="BW11981"/>
      <c r="BX11981"/>
      <c r="BY11981"/>
    </row>
    <row r="11982" spans="75:77" ht="12.75">
      <c r="BW11982"/>
      <c r="BX11982"/>
      <c r="BY11982"/>
    </row>
    <row r="11983" spans="75:77" ht="12.75">
      <c r="BW11983"/>
      <c r="BX11983"/>
      <c r="BY11983"/>
    </row>
    <row r="11984" spans="75:77" ht="12.75">
      <c r="BW11984"/>
      <c r="BX11984"/>
      <c r="BY11984"/>
    </row>
    <row r="11985" spans="75:77" ht="12.75">
      <c r="BW11985"/>
      <c r="BX11985"/>
      <c r="BY11985"/>
    </row>
    <row r="11986" spans="75:77" ht="12.75">
      <c r="BW11986"/>
      <c r="BX11986"/>
      <c r="BY11986"/>
    </row>
    <row r="11987" spans="75:77" ht="12.75">
      <c r="BW11987"/>
      <c r="BX11987"/>
      <c r="BY11987"/>
    </row>
    <row r="11988" spans="75:77" ht="12.75">
      <c r="BW11988"/>
      <c r="BX11988"/>
      <c r="BY11988"/>
    </row>
    <row r="11989" spans="75:77" ht="12.75">
      <c r="BW11989"/>
      <c r="BX11989"/>
      <c r="BY11989"/>
    </row>
    <row r="11990" spans="75:77" ht="12.75">
      <c r="BW11990"/>
      <c r="BX11990"/>
      <c r="BY11990"/>
    </row>
    <row r="11991" spans="75:77" ht="12.75">
      <c r="BW11991"/>
      <c r="BX11991"/>
      <c r="BY11991"/>
    </row>
    <row r="11992" spans="75:77" ht="12.75">
      <c r="BW11992"/>
      <c r="BX11992"/>
      <c r="BY11992"/>
    </row>
    <row r="11993" spans="75:77" ht="12.75">
      <c r="BW11993"/>
      <c r="BX11993"/>
      <c r="BY11993"/>
    </row>
    <row r="11994" spans="75:77" ht="12.75">
      <c r="BW11994"/>
      <c r="BX11994"/>
      <c r="BY11994"/>
    </row>
    <row r="11995" spans="75:77" ht="12.75">
      <c r="BW11995"/>
      <c r="BX11995"/>
      <c r="BY11995"/>
    </row>
    <row r="11996" spans="75:77" ht="12.75">
      <c r="BW11996"/>
      <c r="BX11996"/>
      <c r="BY11996"/>
    </row>
    <row r="11997" spans="75:77" ht="12.75">
      <c r="BW11997"/>
      <c r="BX11997"/>
      <c r="BY11997"/>
    </row>
    <row r="11998" spans="75:77" ht="12.75">
      <c r="BW11998"/>
      <c r="BX11998"/>
      <c r="BY11998"/>
    </row>
    <row r="11999" spans="75:77" ht="12.75">
      <c r="BW11999"/>
      <c r="BX11999"/>
      <c r="BY11999"/>
    </row>
    <row r="12000" spans="75:77" ht="12.75">
      <c r="BW12000"/>
      <c r="BX12000"/>
      <c r="BY12000"/>
    </row>
    <row r="12001" spans="75:77" ht="12.75">
      <c r="BW12001"/>
      <c r="BX12001"/>
      <c r="BY12001"/>
    </row>
    <row r="12002" spans="75:77" ht="12.75">
      <c r="BW12002"/>
      <c r="BX12002"/>
      <c r="BY12002"/>
    </row>
    <row r="12003" spans="75:77" ht="12.75">
      <c r="BW12003"/>
      <c r="BX12003"/>
      <c r="BY12003"/>
    </row>
    <row r="12004" spans="75:77" ht="12.75">
      <c r="BW12004"/>
      <c r="BX12004"/>
      <c r="BY12004"/>
    </row>
    <row r="12005" spans="75:77" ht="12.75">
      <c r="BW12005"/>
      <c r="BX12005"/>
      <c r="BY12005"/>
    </row>
    <row r="12006" spans="75:77" ht="12.75">
      <c r="BW12006"/>
      <c r="BX12006"/>
      <c r="BY12006"/>
    </row>
    <row r="12007" spans="75:77" ht="12.75">
      <c r="BW12007"/>
      <c r="BX12007"/>
      <c r="BY12007"/>
    </row>
    <row r="12008" spans="75:77" ht="12.75">
      <c r="BW12008"/>
      <c r="BX12008"/>
      <c r="BY12008"/>
    </row>
    <row r="12009" spans="75:77" ht="12.75">
      <c r="BW12009"/>
      <c r="BX12009"/>
      <c r="BY12009"/>
    </row>
    <row r="12010" spans="75:77" ht="12.75">
      <c r="BW12010"/>
      <c r="BX12010"/>
      <c r="BY12010"/>
    </row>
    <row r="12011" spans="75:77" ht="12.75">
      <c r="BW12011"/>
      <c r="BX12011"/>
      <c r="BY12011"/>
    </row>
    <row r="12012" spans="75:77" ht="12.75">
      <c r="BW12012"/>
      <c r="BX12012"/>
      <c r="BY12012"/>
    </row>
    <row r="12013" spans="75:77" ht="12.75">
      <c r="BW12013"/>
      <c r="BX12013"/>
      <c r="BY12013"/>
    </row>
    <row r="12014" spans="75:77" ht="12.75">
      <c r="BW12014"/>
      <c r="BX12014"/>
      <c r="BY12014"/>
    </row>
    <row r="12015" spans="75:77" ht="12.75">
      <c r="BW12015"/>
      <c r="BX12015"/>
      <c r="BY12015"/>
    </row>
    <row r="12016" spans="75:77" ht="12.75">
      <c r="BW12016"/>
      <c r="BX12016"/>
      <c r="BY12016"/>
    </row>
    <row r="12017" spans="75:77" ht="12.75">
      <c r="BW12017"/>
      <c r="BX12017"/>
      <c r="BY12017"/>
    </row>
    <row r="12018" spans="75:77" ht="12.75">
      <c r="BW12018"/>
      <c r="BX12018"/>
      <c r="BY12018"/>
    </row>
    <row r="12019" spans="75:77" ht="12.75">
      <c r="BW12019"/>
      <c r="BX12019"/>
      <c r="BY12019"/>
    </row>
    <row r="12020" spans="75:77" ht="12.75">
      <c r="BW12020"/>
      <c r="BX12020"/>
      <c r="BY12020"/>
    </row>
    <row r="12021" spans="75:77" ht="12.75">
      <c r="BW12021"/>
      <c r="BX12021"/>
      <c r="BY12021"/>
    </row>
    <row r="12022" spans="75:77" ht="12.75">
      <c r="BW12022"/>
      <c r="BX12022"/>
      <c r="BY12022"/>
    </row>
    <row r="12023" spans="75:77" ht="12.75">
      <c r="BW12023"/>
      <c r="BX12023"/>
      <c r="BY12023"/>
    </row>
    <row r="12024" spans="75:77" ht="12.75">
      <c r="BW12024"/>
      <c r="BX12024"/>
      <c r="BY12024"/>
    </row>
    <row r="12025" spans="75:77" ht="12.75">
      <c r="BW12025"/>
      <c r="BX12025"/>
      <c r="BY12025"/>
    </row>
    <row r="12026" spans="75:77" ht="12.75">
      <c r="BW12026"/>
      <c r="BX12026"/>
      <c r="BY12026"/>
    </row>
    <row r="12027" spans="75:77" ht="12.75">
      <c r="BW12027"/>
      <c r="BX12027"/>
      <c r="BY12027"/>
    </row>
    <row r="12028" spans="75:77" ht="12.75">
      <c r="BW12028"/>
      <c r="BX12028"/>
      <c r="BY12028"/>
    </row>
    <row r="12029" spans="75:77" ht="12.75">
      <c r="BW12029"/>
      <c r="BX12029"/>
      <c r="BY12029"/>
    </row>
    <row r="12030" spans="75:77" ht="12.75">
      <c r="BW12030"/>
      <c r="BX12030"/>
      <c r="BY12030"/>
    </row>
    <row r="12031" spans="75:77" ht="12.75">
      <c r="BW12031"/>
      <c r="BX12031"/>
      <c r="BY12031"/>
    </row>
    <row r="12032" spans="75:77" ht="12.75">
      <c r="BW12032"/>
      <c r="BX12032"/>
      <c r="BY12032"/>
    </row>
    <row r="12033" spans="75:77" ht="12.75">
      <c r="BW12033"/>
      <c r="BX12033"/>
      <c r="BY12033"/>
    </row>
    <row r="12034" spans="75:77" ht="12.75">
      <c r="BW12034"/>
      <c r="BX12034"/>
      <c r="BY12034"/>
    </row>
    <row r="12035" spans="75:77" ht="12.75">
      <c r="BW12035"/>
      <c r="BX12035"/>
      <c r="BY12035"/>
    </row>
    <row r="12036" spans="75:77" ht="12.75">
      <c r="BW12036"/>
      <c r="BX12036"/>
      <c r="BY12036"/>
    </row>
    <row r="12037" spans="75:77" ht="12.75">
      <c r="BW12037"/>
      <c r="BX12037"/>
      <c r="BY12037"/>
    </row>
    <row r="12038" spans="75:77" ht="12.75">
      <c r="BW12038"/>
      <c r="BX12038"/>
      <c r="BY12038"/>
    </row>
    <row r="12039" spans="75:77" ht="12.75">
      <c r="BW12039"/>
      <c r="BX12039"/>
      <c r="BY12039"/>
    </row>
    <row r="12040" spans="75:77" ht="12.75">
      <c r="BW12040"/>
      <c r="BX12040"/>
      <c r="BY12040"/>
    </row>
    <row r="12041" spans="75:77" ht="12.75">
      <c r="BW12041"/>
      <c r="BX12041"/>
      <c r="BY12041"/>
    </row>
    <row r="12042" spans="75:77" ht="12.75">
      <c r="BW12042"/>
      <c r="BX12042"/>
      <c r="BY12042"/>
    </row>
    <row r="12043" spans="75:77" ht="12.75">
      <c r="BW12043"/>
      <c r="BX12043"/>
      <c r="BY12043"/>
    </row>
    <row r="12044" spans="75:77" ht="12.75">
      <c r="BW12044"/>
      <c r="BX12044"/>
      <c r="BY12044"/>
    </row>
    <row r="12045" spans="75:77" ht="12.75">
      <c r="BW12045"/>
      <c r="BX12045"/>
      <c r="BY12045"/>
    </row>
    <row r="12046" spans="75:77" ht="12.75">
      <c r="BW12046"/>
      <c r="BX12046"/>
      <c r="BY12046"/>
    </row>
    <row r="12047" spans="75:77" ht="12.75">
      <c r="BW12047"/>
      <c r="BX12047"/>
      <c r="BY12047"/>
    </row>
    <row r="12048" spans="75:77" ht="12.75">
      <c r="BW12048"/>
      <c r="BX12048"/>
      <c r="BY12048"/>
    </row>
    <row r="12049" spans="75:77" ht="12.75">
      <c r="BW12049"/>
      <c r="BX12049"/>
      <c r="BY12049"/>
    </row>
    <row r="12050" spans="75:77" ht="12.75">
      <c r="BW12050"/>
      <c r="BX12050"/>
      <c r="BY12050"/>
    </row>
    <row r="12051" spans="75:77" ht="12.75">
      <c r="BW12051"/>
      <c r="BX12051"/>
      <c r="BY12051"/>
    </row>
    <row r="12052" spans="75:77" ht="12.75">
      <c r="BW12052"/>
      <c r="BX12052"/>
      <c r="BY12052"/>
    </row>
    <row r="12053" spans="75:77" ht="12.75">
      <c r="BW12053"/>
      <c r="BX12053"/>
      <c r="BY12053"/>
    </row>
    <row r="12054" spans="75:77" ht="12.75">
      <c r="BW12054"/>
      <c r="BX12054"/>
      <c r="BY12054"/>
    </row>
    <row r="12055" spans="75:77" ht="12.75">
      <c r="BW12055"/>
      <c r="BX12055"/>
      <c r="BY12055"/>
    </row>
    <row r="12056" spans="75:77" ht="12.75">
      <c r="BW12056"/>
      <c r="BX12056"/>
      <c r="BY12056"/>
    </row>
    <row r="12057" spans="75:77" ht="12.75">
      <c r="BW12057"/>
      <c r="BX12057"/>
      <c r="BY12057"/>
    </row>
    <row r="12058" spans="75:77" ht="12.75">
      <c r="BW12058"/>
      <c r="BX12058"/>
      <c r="BY12058"/>
    </row>
    <row r="12059" spans="75:77" ht="12.75">
      <c r="BW12059"/>
      <c r="BX12059"/>
      <c r="BY12059"/>
    </row>
    <row r="12060" spans="75:77" ht="12.75">
      <c r="BW12060"/>
      <c r="BX12060"/>
      <c r="BY12060"/>
    </row>
    <row r="12061" spans="75:77" ht="12.75">
      <c r="BW12061"/>
      <c r="BX12061"/>
      <c r="BY12061"/>
    </row>
    <row r="12062" spans="75:77" ht="12.75">
      <c r="BW12062"/>
      <c r="BX12062"/>
      <c r="BY12062"/>
    </row>
    <row r="12063" spans="75:77" ht="12.75">
      <c r="BW12063"/>
      <c r="BX12063"/>
      <c r="BY12063"/>
    </row>
    <row r="12064" spans="75:77" ht="12.75">
      <c r="BW12064"/>
      <c r="BX12064"/>
      <c r="BY12064"/>
    </row>
    <row r="12065" spans="75:77" ht="12.75">
      <c r="BW12065"/>
      <c r="BX12065"/>
      <c r="BY12065"/>
    </row>
    <row r="12066" spans="75:77" ht="12.75">
      <c r="BW12066"/>
      <c r="BX12066"/>
      <c r="BY12066"/>
    </row>
    <row r="12067" spans="75:77" ht="12.75">
      <c r="BW12067"/>
      <c r="BX12067"/>
      <c r="BY12067"/>
    </row>
    <row r="12068" spans="75:77" ht="12.75">
      <c r="BW12068"/>
      <c r="BX12068"/>
      <c r="BY12068"/>
    </row>
    <row r="12069" spans="75:77" ht="12.75">
      <c r="BW12069"/>
      <c r="BX12069"/>
      <c r="BY12069"/>
    </row>
    <row r="12070" spans="75:77" ht="12.75">
      <c r="BW12070"/>
      <c r="BX12070"/>
      <c r="BY12070"/>
    </row>
    <row r="12071" spans="75:77" ht="12.75">
      <c r="BW12071"/>
      <c r="BX12071"/>
      <c r="BY12071"/>
    </row>
    <row r="12072" spans="75:77" ht="12.75">
      <c r="BW12072"/>
      <c r="BX12072"/>
      <c r="BY12072"/>
    </row>
    <row r="12073" spans="75:77" ht="12.75">
      <c r="BW12073"/>
      <c r="BX12073"/>
      <c r="BY12073"/>
    </row>
    <row r="12074" spans="75:77" ht="12.75">
      <c r="BW12074"/>
      <c r="BX12074"/>
      <c r="BY12074"/>
    </row>
    <row r="12075" spans="75:77" ht="12.75">
      <c r="BW12075"/>
      <c r="BX12075"/>
      <c r="BY12075"/>
    </row>
    <row r="12076" spans="75:77" ht="12.75">
      <c r="BW12076"/>
      <c r="BX12076"/>
      <c r="BY12076"/>
    </row>
    <row r="12077" spans="75:77" ht="12.75">
      <c r="BW12077"/>
      <c r="BX12077"/>
      <c r="BY12077"/>
    </row>
    <row r="12078" spans="75:77" ht="12.75">
      <c r="BW12078"/>
      <c r="BX12078"/>
      <c r="BY12078"/>
    </row>
    <row r="12079" spans="75:77" ht="12.75">
      <c r="BW12079"/>
      <c r="BX12079"/>
      <c r="BY12079"/>
    </row>
    <row r="12080" spans="75:77" ht="12.75">
      <c r="BW12080"/>
      <c r="BX12080"/>
      <c r="BY12080"/>
    </row>
    <row r="12081" spans="75:77" ht="12.75">
      <c r="BW12081"/>
      <c r="BX12081"/>
      <c r="BY12081"/>
    </row>
    <row r="12082" spans="75:77" ht="12.75">
      <c r="BW12082"/>
      <c r="BX12082"/>
      <c r="BY12082"/>
    </row>
    <row r="12083" spans="75:77" ht="12.75">
      <c r="BW12083"/>
      <c r="BX12083"/>
      <c r="BY12083"/>
    </row>
    <row r="12084" spans="75:77" ht="12.75">
      <c r="BW12084"/>
      <c r="BX12084"/>
      <c r="BY12084"/>
    </row>
    <row r="12085" spans="75:77" ht="12.75">
      <c r="BW12085"/>
      <c r="BX12085"/>
      <c r="BY12085"/>
    </row>
    <row r="12086" spans="75:77" ht="12.75">
      <c r="BW12086"/>
      <c r="BX12086"/>
      <c r="BY12086"/>
    </row>
    <row r="12087" spans="75:77" ht="12.75">
      <c r="BW12087"/>
      <c r="BX12087"/>
      <c r="BY12087"/>
    </row>
    <row r="12088" spans="75:77" ht="12.75">
      <c r="BW12088"/>
      <c r="BX12088"/>
      <c r="BY12088"/>
    </row>
    <row r="12089" spans="75:77" ht="12.75">
      <c r="BW12089"/>
      <c r="BX12089"/>
      <c r="BY12089"/>
    </row>
    <row r="12090" spans="75:77" ht="12.75">
      <c r="BW12090"/>
      <c r="BX12090"/>
      <c r="BY12090"/>
    </row>
    <row r="12091" spans="75:77" ht="12.75">
      <c r="BW12091"/>
      <c r="BX12091"/>
      <c r="BY12091"/>
    </row>
    <row r="12092" spans="75:77" ht="12.75">
      <c r="BW12092"/>
      <c r="BX12092"/>
      <c r="BY12092"/>
    </row>
    <row r="12093" spans="75:77" ht="12.75">
      <c r="BW12093"/>
      <c r="BX12093"/>
      <c r="BY12093"/>
    </row>
    <row r="12094" spans="75:77" ht="12.75">
      <c r="BW12094"/>
      <c r="BX12094"/>
      <c r="BY12094"/>
    </row>
    <row r="12095" spans="75:77" ht="12.75">
      <c r="BW12095"/>
      <c r="BX12095"/>
      <c r="BY12095"/>
    </row>
    <row r="12096" spans="75:77" ht="12.75">
      <c r="BW12096"/>
      <c r="BX12096"/>
      <c r="BY12096"/>
    </row>
    <row r="12097" spans="75:77" ht="12.75">
      <c r="BW12097"/>
      <c r="BX12097"/>
      <c r="BY12097"/>
    </row>
    <row r="12098" spans="75:77" ht="12.75">
      <c r="BW12098"/>
      <c r="BX12098"/>
      <c r="BY12098"/>
    </row>
    <row r="12099" spans="75:77" ht="12.75">
      <c r="BW12099"/>
      <c r="BX12099"/>
      <c r="BY12099"/>
    </row>
    <row r="12100" spans="75:77" ht="12.75">
      <c r="BW12100"/>
      <c r="BX12100"/>
      <c r="BY12100"/>
    </row>
    <row r="12101" spans="75:77" ht="12.75">
      <c r="BW12101"/>
      <c r="BX12101"/>
      <c r="BY12101"/>
    </row>
    <row r="12102" spans="75:77" ht="12.75">
      <c r="BW12102"/>
      <c r="BX12102"/>
      <c r="BY12102"/>
    </row>
    <row r="12103" spans="75:77" ht="12.75">
      <c r="BW12103"/>
      <c r="BX12103"/>
      <c r="BY12103"/>
    </row>
    <row r="12104" spans="75:77" ht="12.75">
      <c r="BW12104"/>
      <c r="BX12104"/>
      <c r="BY12104"/>
    </row>
    <row r="12105" spans="75:77" ht="12.75">
      <c r="BW12105"/>
      <c r="BX12105"/>
      <c r="BY12105"/>
    </row>
    <row r="12106" spans="75:77" ht="12.75">
      <c r="BW12106"/>
      <c r="BX12106"/>
      <c r="BY12106"/>
    </row>
    <row r="12107" spans="75:77" ht="12.75">
      <c r="BW12107"/>
      <c r="BX12107"/>
      <c r="BY12107"/>
    </row>
    <row r="12108" spans="75:77" ht="12.75">
      <c r="BW12108"/>
      <c r="BX12108"/>
      <c r="BY12108"/>
    </row>
    <row r="12109" spans="75:77" ht="12.75">
      <c r="BW12109"/>
      <c r="BX12109"/>
      <c r="BY12109"/>
    </row>
    <row r="12110" spans="75:77" ht="12.75">
      <c r="BW12110"/>
      <c r="BX12110"/>
      <c r="BY12110"/>
    </row>
    <row r="12111" spans="75:77" ht="12.75">
      <c r="BW12111"/>
      <c r="BX12111"/>
      <c r="BY12111"/>
    </row>
    <row r="12112" spans="75:77" ht="12.75">
      <c r="BW12112"/>
      <c r="BX12112"/>
      <c r="BY12112"/>
    </row>
    <row r="12113" spans="75:77" ht="12.75">
      <c r="BW12113"/>
      <c r="BX12113"/>
      <c r="BY12113"/>
    </row>
    <row r="12114" spans="75:77" ht="12.75">
      <c r="BW12114"/>
      <c r="BX12114"/>
      <c r="BY12114"/>
    </row>
    <row r="12115" spans="75:77" ht="12.75">
      <c r="BW12115"/>
      <c r="BX12115"/>
      <c r="BY12115"/>
    </row>
    <row r="12116" spans="75:77" ht="12.75">
      <c r="BW12116"/>
      <c r="BX12116"/>
      <c r="BY12116"/>
    </row>
    <row r="12117" spans="75:77" ht="12.75">
      <c r="BW12117"/>
      <c r="BX12117"/>
      <c r="BY12117"/>
    </row>
    <row r="12118" spans="75:77" ht="12.75">
      <c r="BW12118"/>
      <c r="BX12118"/>
      <c r="BY12118"/>
    </row>
    <row r="12119" spans="75:77" ht="12.75">
      <c r="BW12119"/>
      <c r="BX12119"/>
      <c r="BY12119"/>
    </row>
    <row r="12120" spans="75:77" ht="12.75">
      <c r="BW12120"/>
      <c r="BX12120"/>
      <c r="BY12120"/>
    </row>
    <row r="12121" spans="75:77" ht="12.75">
      <c r="BW12121"/>
      <c r="BX12121"/>
      <c r="BY12121"/>
    </row>
    <row r="12122" spans="75:77" ht="12.75">
      <c r="BW12122"/>
      <c r="BX12122"/>
      <c r="BY12122"/>
    </row>
    <row r="12123" spans="75:77" ht="12.75">
      <c r="BW12123"/>
      <c r="BX12123"/>
      <c r="BY12123"/>
    </row>
    <row r="12124" spans="75:77" ht="12.75">
      <c r="BW12124"/>
      <c r="BX12124"/>
      <c r="BY12124"/>
    </row>
    <row r="12125" spans="75:77" ht="12.75">
      <c r="BW12125"/>
      <c r="BX12125"/>
      <c r="BY12125"/>
    </row>
    <row r="12126" spans="75:77" ht="12.75">
      <c r="BW12126"/>
      <c r="BX12126"/>
      <c r="BY12126"/>
    </row>
    <row r="12127" spans="75:77" ht="12.75">
      <c r="BW12127"/>
      <c r="BX12127"/>
      <c r="BY12127"/>
    </row>
    <row r="12128" spans="75:77" ht="12.75">
      <c r="BW12128"/>
      <c r="BX12128"/>
      <c r="BY12128"/>
    </row>
    <row r="12129" spans="75:77" ht="12.75">
      <c r="BW12129"/>
      <c r="BX12129"/>
      <c r="BY12129"/>
    </row>
    <row r="12130" spans="75:77" ht="12.75">
      <c r="BW12130"/>
      <c r="BX12130"/>
      <c r="BY12130"/>
    </row>
    <row r="12131" spans="75:77" ht="12.75">
      <c r="BW12131"/>
      <c r="BX12131"/>
      <c r="BY12131"/>
    </row>
    <row r="12132" spans="75:77" ht="12.75">
      <c r="BW12132"/>
      <c r="BX12132"/>
      <c r="BY12132"/>
    </row>
    <row r="12133" spans="75:77" ht="12.75">
      <c r="BW12133"/>
      <c r="BX12133"/>
      <c r="BY12133"/>
    </row>
    <row r="12134" spans="75:77" ht="12.75">
      <c r="BW12134"/>
      <c r="BX12134"/>
      <c r="BY12134"/>
    </row>
    <row r="12135" spans="75:77" ht="12.75">
      <c r="BW12135"/>
      <c r="BX12135"/>
      <c r="BY12135"/>
    </row>
    <row r="12136" spans="75:77" ht="12.75">
      <c r="BW12136"/>
      <c r="BX12136"/>
      <c r="BY12136"/>
    </row>
    <row r="12137" spans="75:77" ht="12.75">
      <c r="BW12137"/>
      <c r="BX12137"/>
      <c r="BY12137"/>
    </row>
    <row r="12138" spans="75:77" ht="12.75">
      <c r="BW12138"/>
      <c r="BX12138"/>
      <c r="BY12138"/>
    </row>
    <row r="12139" spans="75:77" ht="12.75">
      <c r="BW12139"/>
      <c r="BX12139"/>
      <c r="BY12139"/>
    </row>
    <row r="12140" spans="75:77" ht="12.75">
      <c r="BW12140"/>
      <c r="BX12140"/>
      <c r="BY12140"/>
    </row>
    <row r="12141" spans="75:77" ht="12.75">
      <c r="BW12141"/>
      <c r="BX12141"/>
      <c r="BY12141"/>
    </row>
    <row r="12142" spans="75:77" ht="12.75">
      <c r="BW12142"/>
      <c r="BX12142"/>
      <c r="BY12142"/>
    </row>
    <row r="12143" spans="75:77" ht="12.75">
      <c r="BW12143"/>
      <c r="BX12143"/>
      <c r="BY12143"/>
    </row>
    <row r="12144" spans="75:77" ht="12.75">
      <c r="BW12144"/>
      <c r="BX12144"/>
      <c r="BY12144"/>
    </row>
    <row r="12145" spans="75:77" ht="12.75">
      <c r="BW12145"/>
      <c r="BX12145"/>
      <c r="BY12145"/>
    </row>
    <row r="12146" spans="75:77" ht="12.75">
      <c r="BW12146"/>
      <c r="BX12146"/>
      <c r="BY12146"/>
    </row>
    <row r="12147" spans="75:77" ht="12.75">
      <c r="BW12147"/>
      <c r="BX12147"/>
      <c r="BY12147"/>
    </row>
    <row r="12148" spans="75:77" ht="12.75">
      <c r="BW12148"/>
      <c r="BX12148"/>
      <c r="BY12148"/>
    </row>
    <row r="12149" spans="75:77" ht="12.75">
      <c r="BW12149"/>
      <c r="BX12149"/>
      <c r="BY12149"/>
    </row>
    <row r="12150" spans="75:77" ht="12.75">
      <c r="BW12150"/>
      <c r="BX12150"/>
      <c r="BY12150"/>
    </row>
    <row r="12151" spans="75:77" ht="12.75">
      <c r="BW12151"/>
      <c r="BX12151"/>
      <c r="BY12151"/>
    </row>
    <row r="12152" spans="75:77" ht="12.75">
      <c r="BW12152"/>
      <c r="BX12152"/>
      <c r="BY12152"/>
    </row>
    <row r="12153" spans="75:77" ht="12.75">
      <c r="BW12153"/>
      <c r="BX12153"/>
      <c r="BY12153"/>
    </row>
    <row r="12154" spans="75:77" ht="12.75">
      <c r="BW12154"/>
      <c r="BX12154"/>
      <c r="BY12154"/>
    </row>
    <row r="12155" spans="75:77" ht="12.75">
      <c r="BW12155"/>
      <c r="BX12155"/>
      <c r="BY12155"/>
    </row>
    <row r="12156" spans="75:77" ht="12.75">
      <c r="BW12156"/>
      <c r="BX12156"/>
      <c r="BY12156"/>
    </row>
    <row r="12157" spans="75:77" ht="12.75">
      <c r="BW12157"/>
      <c r="BX12157"/>
      <c r="BY12157"/>
    </row>
    <row r="12158" spans="75:77" ht="12.75">
      <c r="BW12158"/>
      <c r="BX12158"/>
      <c r="BY12158"/>
    </row>
    <row r="12159" spans="75:77" ht="12.75">
      <c r="BW12159"/>
      <c r="BX12159"/>
      <c r="BY12159"/>
    </row>
    <row r="12160" spans="75:77" ht="12.75">
      <c r="BW12160"/>
      <c r="BX12160"/>
      <c r="BY12160"/>
    </row>
    <row r="12161" spans="75:77" ht="12.75">
      <c r="BW12161"/>
      <c r="BX12161"/>
      <c r="BY12161"/>
    </row>
    <row r="12162" spans="75:77" ht="12.75">
      <c r="BW12162"/>
      <c r="BX12162"/>
      <c r="BY12162"/>
    </row>
    <row r="12163" spans="75:77" ht="12.75">
      <c r="BW12163"/>
      <c r="BX12163"/>
      <c r="BY12163"/>
    </row>
    <row r="12164" spans="75:77" ht="12.75">
      <c r="BW12164"/>
      <c r="BX12164"/>
      <c r="BY12164"/>
    </row>
    <row r="12165" spans="75:77" ht="12.75">
      <c r="BW12165"/>
      <c r="BX12165"/>
      <c r="BY12165"/>
    </row>
    <row r="12166" spans="75:77" ht="12.75">
      <c r="BW12166"/>
      <c r="BX12166"/>
      <c r="BY12166"/>
    </row>
    <row r="12167" spans="75:77" ht="12.75">
      <c r="BW12167"/>
      <c r="BX12167"/>
      <c r="BY12167"/>
    </row>
    <row r="12168" spans="75:77" ht="12.75">
      <c r="BW12168"/>
      <c r="BX12168"/>
      <c r="BY12168"/>
    </row>
    <row r="12169" spans="75:77" ht="12.75">
      <c r="BW12169"/>
      <c r="BX12169"/>
      <c r="BY12169"/>
    </row>
    <row r="12170" spans="75:77" ht="12.75">
      <c r="BW12170"/>
      <c r="BX12170"/>
      <c r="BY12170"/>
    </row>
    <row r="12171" spans="75:77" ht="12.75">
      <c r="BW12171"/>
      <c r="BX12171"/>
      <c r="BY12171"/>
    </row>
    <row r="12172" spans="75:77" ht="12.75">
      <c r="BW12172"/>
      <c r="BX12172"/>
      <c r="BY12172"/>
    </row>
    <row r="12173" spans="75:77" ht="12.75">
      <c r="BW12173"/>
      <c r="BX12173"/>
      <c r="BY12173"/>
    </row>
    <row r="12174" spans="75:77" ht="12.75">
      <c r="BW12174"/>
      <c r="BX12174"/>
      <c r="BY12174"/>
    </row>
    <row r="12175" spans="75:77" ht="12.75">
      <c r="BW12175"/>
      <c r="BX12175"/>
      <c r="BY12175"/>
    </row>
    <row r="12176" spans="75:77" ht="12.75">
      <c r="BW12176"/>
      <c r="BX12176"/>
      <c r="BY12176"/>
    </row>
    <row r="12177" spans="75:77" ht="12.75">
      <c r="BW12177"/>
      <c r="BX12177"/>
      <c r="BY12177"/>
    </row>
    <row r="12178" spans="75:77" ht="12.75">
      <c r="BW12178"/>
      <c r="BX12178"/>
      <c r="BY12178"/>
    </row>
    <row r="12179" spans="75:77" ht="12.75">
      <c r="BW12179"/>
      <c r="BX12179"/>
      <c r="BY12179"/>
    </row>
    <row r="12180" spans="75:77" ht="12.75">
      <c r="BW12180"/>
      <c r="BX12180"/>
      <c r="BY12180"/>
    </row>
    <row r="12181" spans="75:77" ht="12.75">
      <c r="BW12181"/>
      <c r="BX12181"/>
      <c r="BY12181"/>
    </row>
    <row r="12182" spans="75:77" ht="12.75">
      <c r="BW12182"/>
      <c r="BX12182"/>
      <c r="BY12182"/>
    </row>
    <row r="12183" spans="75:77" ht="12.75">
      <c r="BW12183"/>
      <c r="BX12183"/>
      <c r="BY12183"/>
    </row>
    <row r="12184" spans="75:77" ht="12.75">
      <c r="BW12184"/>
      <c r="BX12184"/>
      <c r="BY12184"/>
    </row>
    <row r="12185" spans="75:77" ht="12.75">
      <c r="BW12185"/>
      <c r="BX12185"/>
      <c r="BY12185"/>
    </row>
    <row r="12186" spans="75:77" ht="12.75">
      <c r="BW12186"/>
      <c r="BX12186"/>
      <c r="BY12186"/>
    </row>
    <row r="12187" spans="75:77" ht="12.75">
      <c r="BW12187"/>
      <c r="BX12187"/>
      <c r="BY12187"/>
    </row>
    <row r="12188" spans="75:77" ht="12.75">
      <c r="BW12188"/>
      <c r="BX12188"/>
      <c r="BY12188"/>
    </row>
    <row r="12189" spans="75:77" ht="12.75">
      <c r="BW12189"/>
      <c r="BX12189"/>
      <c r="BY12189"/>
    </row>
    <row r="12190" spans="75:77" ht="12.75">
      <c r="BW12190"/>
      <c r="BX12190"/>
      <c r="BY12190"/>
    </row>
    <row r="12191" spans="75:77" ht="12.75">
      <c r="BW12191"/>
      <c r="BX12191"/>
      <c r="BY12191"/>
    </row>
    <row r="12192" spans="75:77" ht="12.75">
      <c r="BW12192"/>
      <c r="BX12192"/>
      <c r="BY12192"/>
    </row>
    <row r="12193" spans="75:77" ht="12.75">
      <c r="BW12193"/>
      <c r="BX12193"/>
      <c r="BY12193"/>
    </row>
    <row r="12194" spans="75:77" ht="12.75">
      <c r="BW12194"/>
      <c r="BX12194"/>
      <c r="BY12194"/>
    </row>
    <row r="12195" spans="75:77" ht="12.75">
      <c r="BW12195"/>
      <c r="BX12195"/>
      <c r="BY12195"/>
    </row>
    <row r="12196" spans="75:77" ht="12.75">
      <c r="BW12196"/>
      <c r="BX12196"/>
      <c r="BY12196"/>
    </row>
    <row r="12197" spans="75:77" ht="12.75">
      <c r="BW12197"/>
      <c r="BX12197"/>
      <c r="BY12197"/>
    </row>
    <row r="12198" spans="75:77" ht="12.75">
      <c r="BW12198"/>
      <c r="BX12198"/>
      <c r="BY12198"/>
    </row>
    <row r="12199" spans="75:77" ht="12.75">
      <c r="BW12199"/>
      <c r="BX12199"/>
      <c r="BY12199"/>
    </row>
    <row r="12200" spans="75:77" ht="12.75">
      <c r="BW12200"/>
      <c r="BX12200"/>
      <c r="BY12200"/>
    </row>
    <row r="12201" spans="75:77" ht="12.75">
      <c r="BW12201"/>
      <c r="BX12201"/>
      <c r="BY12201"/>
    </row>
    <row r="12202" spans="75:77" ht="12.75">
      <c r="BW12202"/>
      <c r="BX12202"/>
      <c r="BY12202"/>
    </row>
    <row r="12203" spans="75:77" ht="12.75">
      <c r="BW12203"/>
      <c r="BX12203"/>
      <c r="BY12203"/>
    </row>
    <row r="12204" spans="75:77" ht="12.75">
      <c r="BW12204"/>
      <c r="BX12204"/>
      <c r="BY12204"/>
    </row>
    <row r="12205" spans="75:77" ht="12.75">
      <c r="BW12205"/>
      <c r="BX12205"/>
      <c r="BY12205"/>
    </row>
    <row r="12206" spans="75:77" ht="12.75">
      <c r="BW12206"/>
      <c r="BX12206"/>
      <c r="BY12206"/>
    </row>
    <row r="12207" spans="75:77" ht="12.75">
      <c r="BW12207"/>
      <c r="BX12207"/>
      <c r="BY12207"/>
    </row>
    <row r="12208" spans="75:77" ht="12.75">
      <c r="BW12208"/>
      <c r="BX12208"/>
      <c r="BY12208"/>
    </row>
    <row r="12209" spans="75:77" ht="12.75">
      <c r="BW12209"/>
      <c r="BX12209"/>
      <c r="BY12209"/>
    </row>
    <row r="12210" spans="75:77" ht="12.75">
      <c r="BW12210"/>
      <c r="BX12210"/>
      <c r="BY12210"/>
    </row>
    <row r="12211" spans="75:77" ht="12.75">
      <c r="BW12211"/>
      <c r="BX12211"/>
      <c r="BY12211"/>
    </row>
    <row r="12212" spans="75:77" ht="12.75">
      <c r="BW12212"/>
      <c r="BX12212"/>
      <c r="BY12212"/>
    </row>
    <row r="12213" spans="75:77" ht="12.75">
      <c r="BW12213"/>
      <c r="BX12213"/>
      <c r="BY12213"/>
    </row>
    <row r="12214" spans="75:77" ht="12.75">
      <c r="BW12214"/>
      <c r="BX12214"/>
      <c r="BY12214"/>
    </row>
    <row r="12215" spans="75:77" ht="12.75">
      <c r="BW12215"/>
      <c r="BX12215"/>
      <c r="BY12215"/>
    </row>
    <row r="12216" spans="75:77" ht="12.75">
      <c r="BW12216"/>
      <c r="BX12216"/>
      <c r="BY12216"/>
    </row>
    <row r="12217" spans="75:77" ht="12.75">
      <c r="BW12217"/>
      <c r="BX12217"/>
      <c r="BY12217"/>
    </row>
    <row r="12218" spans="75:77" ht="12.75">
      <c r="BW12218"/>
      <c r="BX12218"/>
      <c r="BY12218"/>
    </row>
    <row r="12219" spans="75:77" ht="12.75">
      <c r="BW12219"/>
      <c r="BX12219"/>
      <c r="BY12219"/>
    </row>
    <row r="12220" spans="75:77" ht="12.75">
      <c r="BW12220"/>
      <c r="BX12220"/>
      <c r="BY12220"/>
    </row>
    <row r="12221" spans="75:77" ht="12.75">
      <c r="BW12221"/>
      <c r="BX12221"/>
      <c r="BY12221"/>
    </row>
    <row r="12222" spans="75:77" ht="12.75">
      <c r="BW12222"/>
      <c r="BX12222"/>
      <c r="BY12222"/>
    </row>
    <row r="12223" spans="75:77" ht="12.75">
      <c r="BW12223"/>
      <c r="BX12223"/>
      <c r="BY12223"/>
    </row>
    <row r="12224" spans="75:77" ht="12.75">
      <c r="BW12224"/>
      <c r="BX12224"/>
      <c r="BY12224"/>
    </row>
    <row r="12225" spans="75:77" ht="12.75">
      <c r="BW12225"/>
      <c r="BX12225"/>
      <c r="BY12225"/>
    </row>
    <row r="12226" spans="75:77" ht="12.75">
      <c r="BW12226"/>
      <c r="BX12226"/>
      <c r="BY12226"/>
    </row>
    <row r="12227" spans="75:77" ht="12.75">
      <c r="BW12227"/>
      <c r="BX12227"/>
      <c r="BY12227"/>
    </row>
    <row r="12228" spans="75:77" ht="12.75">
      <c r="BW12228"/>
      <c r="BX12228"/>
      <c r="BY12228"/>
    </row>
    <row r="12229" spans="75:77" ht="12.75">
      <c r="BW12229"/>
      <c r="BX12229"/>
      <c r="BY12229"/>
    </row>
    <row r="12230" spans="75:77" ht="12.75">
      <c r="BW12230"/>
      <c r="BX12230"/>
      <c r="BY12230"/>
    </row>
    <row r="12231" spans="75:77" ht="12.75">
      <c r="BW12231"/>
      <c r="BX12231"/>
      <c r="BY12231"/>
    </row>
    <row r="12232" spans="75:77" ht="12.75">
      <c r="BW12232"/>
      <c r="BX12232"/>
      <c r="BY12232"/>
    </row>
    <row r="12233" spans="75:77" ht="12.75">
      <c r="BW12233"/>
      <c r="BX12233"/>
      <c r="BY12233"/>
    </row>
    <row r="12234" spans="75:77" ht="12.75">
      <c r="BW12234"/>
      <c r="BX12234"/>
      <c r="BY12234"/>
    </row>
    <row r="12235" spans="75:77" ht="12.75">
      <c r="BW12235"/>
      <c r="BX12235"/>
      <c r="BY12235"/>
    </row>
    <row r="12236" spans="75:77" ht="12.75">
      <c r="BW12236"/>
      <c r="BX12236"/>
      <c r="BY12236"/>
    </row>
    <row r="12237" spans="75:77" ht="12.75">
      <c r="BW12237"/>
      <c r="BX12237"/>
      <c r="BY12237"/>
    </row>
    <row r="12238" spans="75:77" ht="12.75">
      <c r="BW12238"/>
      <c r="BX12238"/>
      <c r="BY12238"/>
    </row>
    <row r="12239" spans="75:77" ht="12.75">
      <c r="BW12239"/>
      <c r="BX12239"/>
      <c r="BY12239"/>
    </row>
    <row r="12240" spans="75:77" ht="12.75">
      <c r="BW12240"/>
      <c r="BX12240"/>
      <c r="BY12240"/>
    </row>
    <row r="12241" spans="75:77" ht="12.75">
      <c r="BW12241"/>
      <c r="BX12241"/>
      <c r="BY12241"/>
    </row>
    <row r="12242" spans="75:77" ht="12.75">
      <c r="BW12242"/>
      <c r="BX12242"/>
      <c r="BY12242"/>
    </row>
    <row r="12243" spans="75:77" ht="12.75">
      <c r="BW12243"/>
      <c r="BX12243"/>
      <c r="BY12243"/>
    </row>
    <row r="12244" spans="75:77" ht="12.75">
      <c r="BW12244"/>
      <c r="BX12244"/>
      <c r="BY12244"/>
    </row>
    <row r="12245" spans="75:77" ht="12.75">
      <c r="BW12245"/>
      <c r="BX12245"/>
      <c r="BY12245"/>
    </row>
    <row r="12246" spans="75:77" ht="12.75">
      <c r="BW12246"/>
      <c r="BX12246"/>
      <c r="BY12246"/>
    </row>
    <row r="12247" spans="75:77" ht="12.75">
      <c r="BW12247"/>
      <c r="BX12247"/>
      <c r="BY12247"/>
    </row>
    <row r="12248" spans="75:77" ht="12.75">
      <c r="BW12248"/>
      <c r="BX12248"/>
      <c r="BY12248"/>
    </row>
    <row r="12249" spans="75:77" ht="12.75">
      <c r="BW12249"/>
      <c r="BX12249"/>
      <c r="BY12249"/>
    </row>
    <row r="12250" spans="75:77" ht="12.75">
      <c r="BW12250"/>
      <c r="BX12250"/>
      <c r="BY12250"/>
    </row>
    <row r="12251" spans="75:77" ht="12.75">
      <c r="BW12251"/>
      <c r="BX12251"/>
      <c r="BY12251"/>
    </row>
    <row r="12252" spans="75:77" ht="12.75">
      <c r="BW12252"/>
      <c r="BX12252"/>
      <c r="BY12252"/>
    </row>
    <row r="12253" spans="75:77" ht="12.75">
      <c r="BW12253"/>
      <c r="BX12253"/>
      <c r="BY12253"/>
    </row>
    <row r="12254" spans="75:77" ht="12.75">
      <c r="BW12254"/>
      <c r="BX12254"/>
      <c r="BY12254"/>
    </row>
    <row r="12255" spans="75:77" ht="12.75">
      <c r="BW12255"/>
      <c r="BX12255"/>
      <c r="BY12255"/>
    </row>
    <row r="12256" spans="75:77" ht="12.75">
      <c r="BW12256"/>
      <c r="BX12256"/>
      <c r="BY12256"/>
    </row>
    <row r="12257" spans="75:77" ht="12.75">
      <c r="BW12257"/>
      <c r="BX12257"/>
      <c r="BY12257"/>
    </row>
    <row r="12258" spans="75:77" ht="12.75">
      <c r="BW12258"/>
      <c r="BX12258"/>
      <c r="BY12258"/>
    </row>
    <row r="12259" spans="75:77" ht="12.75">
      <c r="BW12259"/>
      <c r="BX12259"/>
      <c r="BY12259"/>
    </row>
    <row r="12260" spans="75:77" ht="12.75">
      <c r="BW12260"/>
      <c r="BX12260"/>
      <c r="BY12260"/>
    </row>
    <row r="12261" spans="75:77" ht="12.75">
      <c r="BW12261"/>
      <c r="BX12261"/>
      <c r="BY12261"/>
    </row>
    <row r="12262" spans="75:77" ht="12.75">
      <c r="BW12262"/>
      <c r="BX12262"/>
      <c r="BY12262"/>
    </row>
    <row r="12263" spans="75:77" ht="12.75">
      <c r="BW12263"/>
      <c r="BX12263"/>
      <c r="BY12263"/>
    </row>
    <row r="12264" spans="75:77" ht="12.75">
      <c r="BW12264"/>
      <c r="BX12264"/>
      <c r="BY12264"/>
    </row>
    <row r="12265" spans="75:77" ht="12.75">
      <c r="BW12265"/>
      <c r="BX12265"/>
      <c r="BY12265"/>
    </row>
    <row r="12266" spans="75:77" ht="12.75">
      <c r="BW12266"/>
      <c r="BX12266"/>
      <c r="BY12266"/>
    </row>
    <row r="12267" spans="75:77" ht="12.75">
      <c r="BW12267"/>
      <c r="BX12267"/>
      <c r="BY12267"/>
    </row>
    <row r="12268" spans="75:77" ht="12.75">
      <c r="BW12268"/>
      <c r="BX12268"/>
      <c r="BY12268"/>
    </row>
    <row r="12269" spans="75:77" ht="12.75">
      <c r="BW12269"/>
      <c r="BX12269"/>
      <c r="BY12269"/>
    </row>
    <row r="12270" spans="75:77" ht="12.75">
      <c r="BW12270"/>
      <c r="BX12270"/>
      <c r="BY12270"/>
    </row>
    <row r="12271" spans="75:77" ht="12.75">
      <c r="BW12271"/>
      <c r="BX12271"/>
      <c r="BY12271"/>
    </row>
    <row r="12272" spans="75:77" ht="12.75">
      <c r="BW12272"/>
      <c r="BX12272"/>
      <c r="BY12272"/>
    </row>
    <row r="12273" spans="75:77" ht="12.75">
      <c r="BW12273"/>
      <c r="BX12273"/>
      <c r="BY12273"/>
    </row>
    <row r="12274" spans="75:77" ht="12.75">
      <c r="BW12274"/>
      <c r="BX12274"/>
      <c r="BY12274"/>
    </row>
    <row r="12275" spans="75:77" ht="12.75">
      <c r="BW12275"/>
      <c r="BX12275"/>
      <c r="BY12275"/>
    </row>
    <row r="12276" spans="75:77" ht="12.75">
      <c r="BW12276"/>
      <c r="BX12276"/>
      <c r="BY12276"/>
    </row>
    <row r="12277" spans="75:77" ht="12.75">
      <c r="BW12277"/>
      <c r="BX12277"/>
      <c r="BY12277"/>
    </row>
    <row r="12278" spans="75:77" ht="12.75">
      <c r="BW12278"/>
      <c r="BX12278"/>
      <c r="BY12278"/>
    </row>
    <row r="12279" spans="75:77" ht="12.75">
      <c r="BW12279"/>
      <c r="BX12279"/>
      <c r="BY12279"/>
    </row>
    <row r="12280" spans="75:77" ht="12.75">
      <c r="BW12280"/>
      <c r="BX12280"/>
      <c r="BY12280"/>
    </row>
    <row r="12281" spans="75:77" ht="12.75">
      <c r="BW12281"/>
      <c r="BX12281"/>
      <c r="BY12281"/>
    </row>
    <row r="12282" spans="75:77" ht="12.75">
      <c r="BW12282"/>
      <c r="BX12282"/>
      <c r="BY12282"/>
    </row>
    <row r="12283" spans="75:77" ht="12.75">
      <c r="BW12283"/>
      <c r="BX12283"/>
      <c r="BY12283"/>
    </row>
    <row r="12284" spans="75:77" ht="12.75">
      <c r="BW12284"/>
      <c r="BX12284"/>
      <c r="BY12284"/>
    </row>
    <row r="12285" spans="75:77" ht="12.75">
      <c r="BW12285"/>
      <c r="BX12285"/>
      <c r="BY12285"/>
    </row>
    <row r="12286" spans="75:77" ht="12.75">
      <c r="BW12286"/>
      <c r="BX12286"/>
      <c r="BY12286"/>
    </row>
    <row r="12287" spans="75:77" ht="12.75">
      <c r="BW12287"/>
      <c r="BX12287"/>
      <c r="BY12287"/>
    </row>
    <row r="12288" spans="75:77" ht="12.75">
      <c r="BW12288"/>
      <c r="BX12288"/>
      <c r="BY12288"/>
    </row>
    <row r="12289" spans="75:77" ht="12.75">
      <c r="BW12289"/>
      <c r="BX12289"/>
      <c r="BY12289"/>
    </row>
    <row r="12290" spans="75:77" ht="12.75">
      <c r="BW12290"/>
      <c r="BX12290"/>
      <c r="BY12290"/>
    </row>
    <row r="12291" spans="75:77" ht="12.75">
      <c r="BW12291"/>
      <c r="BX12291"/>
      <c r="BY12291"/>
    </row>
    <row r="12292" spans="75:77" ht="12.75">
      <c r="BW12292"/>
      <c r="BX12292"/>
      <c r="BY12292"/>
    </row>
    <row r="12293" spans="75:77" ht="12.75">
      <c r="BW12293"/>
      <c r="BX12293"/>
      <c r="BY12293"/>
    </row>
    <row r="12294" spans="75:77" ht="12.75">
      <c r="BW12294"/>
      <c r="BX12294"/>
      <c r="BY12294"/>
    </row>
    <row r="12295" spans="75:77" ht="12.75">
      <c r="BW12295"/>
      <c r="BX12295"/>
      <c r="BY12295"/>
    </row>
    <row r="12296" spans="75:77" ht="12.75">
      <c r="BW12296"/>
      <c r="BX12296"/>
      <c r="BY12296"/>
    </row>
    <row r="12297" spans="75:77" ht="12.75">
      <c r="BW12297"/>
      <c r="BX12297"/>
      <c r="BY12297"/>
    </row>
    <row r="12298" spans="75:77" ht="12.75">
      <c r="BW12298"/>
      <c r="BX12298"/>
      <c r="BY12298"/>
    </row>
    <row r="12299" spans="75:77" ht="12.75">
      <c r="BW12299"/>
      <c r="BX12299"/>
      <c r="BY12299"/>
    </row>
    <row r="12300" spans="75:77" ht="12.75">
      <c r="BW12300"/>
      <c r="BX12300"/>
      <c r="BY12300"/>
    </row>
    <row r="12301" spans="75:77" ht="12.75">
      <c r="BW12301"/>
      <c r="BX12301"/>
      <c r="BY12301"/>
    </row>
    <row r="12302" spans="75:77" ht="12.75">
      <c r="BW12302"/>
      <c r="BX12302"/>
      <c r="BY12302"/>
    </row>
    <row r="12303" spans="75:77" ht="12.75">
      <c r="BW12303"/>
      <c r="BX12303"/>
      <c r="BY12303"/>
    </row>
    <row r="12304" spans="75:77" ht="12.75">
      <c r="BW12304"/>
      <c r="BX12304"/>
      <c r="BY12304"/>
    </row>
    <row r="12305" spans="75:77" ht="12.75">
      <c r="BW12305"/>
      <c r="BX12305"/>
      <c r="BY12305"/>
    </row>
    <row r="12306" spans="75:77" ht="12.75">
      <c r="BW12306"/>
      <c r="BX12306"/>
      <c r="BY12306"/>
    </row>
    <row r="12307" spans="75:77" ht="12.75">
      <c r="BW12307"/>
      <c r="BX12307"/>
      <c r="BY12307"/>
    </row>
    <row r="12308" spans="75:77" ht="12.75">
      <c r="BW12308"/>
      <c r="BX12308"/>
      <c r="BY12308"/>
    </row>
    <row r="12309" spans="75:77" ht="12.75">
      <c r="BW12309"/>
      <c r="BX12309"/>
      <c r="BY12309"/>
    </row>
    <row r="12310" spans="75:77" ht="12.75">
      <c r="BW12310"/>
      <c r="BX12310"/>
      <c r="BY12310"/>
    </row>
    <row r="12311" spans="75:77" ht="12.75">
      <c r="BW12311"/>
      <c r="BX12311"/>
      <c r="BY12311"/>
    </row>
    <row r="12312" spans="75:77" ht="12.75">
      <c r="BW12312"/>
      <c r="BX12312"/>
      <c r="BY12312"/>
    </row>
    <row r="12313" spans="75:77" ht="12.75">
      <c r="BW12313"/>
      <c r="BX12313"/>
      <c r="BY12313"/>
    </row>
    <row r="12314" spans="75:77" ht="12.75">
      <c r="BW12314"/>
      <c r="BX12314"/>
      <c r="BY12314"/>
    </row>
    <row r="12315" spans="75:77" ht="12.75">
      <c r="BW12315"/>
      <c r="BX12315"/>
      <c r="BY12315"/>
    </row>
    <row r="12316" spans="75:77" ht="12.75">
      <c r="BW12316"/>
      <c r="BX12316"/>
      <c r="BY12316"/>
    </row>
    <row r="12317" spans="75:77" ht="12.75">
      <c r="BW12317"/>
      <c r="BX12317"/>
      <c r="BY12317"/>
    </row>
    <row r="12318" spans="75:77" ht="12.75">
      <c r="BW12318"/>
      <c r="BX12318"/>
      <c r="BY12318"/>
    </row>
    <row r="12319" spans="75:77" ht="12.75">
      <c r="BW12319"/>
      <c r="BX12319"/>
      <c r="BY12319"/>
    </row>
    <row r="12320" spans="75:77" ht="12.75">
      <c r="BW12320"/>
      <c r="BX12320"/>
      <c r="BY12320"/>
    </row>
    <row r="12321" spans="75:77" ht="12.75">
      <c r="BW12321"/>
      <c r="BX12321"/>
      <c r="BY12321"/>
    </row>
    <row r="12322" spans="75:77" ht="12.75">
      <c r="BW12322"/>
      <c r="BX12322"/>
      <c r="BY12322"/>
    </row>
    <row r="12323" spans="75:77" ht="12.75">
      <c r="BW12323"/>
      <c r="BX12323"/>
      <c r="BY12323"/>
    </row>
    <row r="12324" spans="75:77" ht="12.75">
      <c r="BW12324"/>
      <c r="BX12324"/>
      <c r="BY12324"/>
    </row>
    <row r="12325" spans="75:77" ht="12.75">
      <c r="BW12325"/>
      <c r="BX12325"/>
      <c r="BY12325"/>
    </row>
    <row r="12326" spans="75:77" ht="12.75">
      <c r="BW12326"/>
      <c r="BX12326"/>
      <c r="BY12326"/>
    </row>
    <row r="12327" spans="75:77" ht="12.75">
      <c r="BW12327"/>
      <c r="BX12327"/>
      <c r="BY12327"/>
    </row>
    <row r="12328" spans="75:77" ht="12.75">
      <c r="BW12328"/>
      <c r="BX12328"/>
      <c r="BY12328"/>
    </row>
    <row r="12329" spans="75:77" ht="12.75">
      <c r="BW12329"/>
      <c r="BX12329"/>
      <c r="BY12329"/>
    </row>
    <row r="12330" spans="75:77" ht="12.75">
      <c r="BW12330"/>
      <c r="BX12330"/>
      <c r="BY12330"/>
    </row>
    <row r="12331" spans="75:77" ht="12.75">
      <c r="BW12331"/>
      <c r="BX12331"/>
      <c r="BY12331"/>
    </row>
    <row r="12332" spans="75:77" ht="12.75">
      <c r="BW12332"/>
      <c r="BX12332"/>
      <c r="BY12332"/>
    </row>
    <row r="12333" spans="75:77" ht="12.75">
      <c r="BW12333"/>
      <c r="BX12333"/>
      <c r="BY12333"/>
    </row>
    <row r="12334" spans="75:77" ht="12.75">
      <c r="BW12334"/>
      <c r="BX12334"/>
      <c r="BY12334"/>
    </row>
    <row r="12335" spans="75:77" ht="12.75">
      <c r="BW12335"/>
      <c r="BX12335"/>
      <c r="BY12335"/>
    </row>
    <row r="12336" spans="75:77" ht="12.75">
      <c r="BW12336"/>
      <c r="BX12336"/>
      <c r="BY12336"/>
    </row>
    <row r="12337" spans="75:77" ht="12.75">
      <c r="BW12337"/>
      <c r="BX12337"/>
      <c r="BY12337"/>
    </row>
    <row r="12338" spans="75:77" ht="12.75">
      <c r="BW12338"/>
      <c r="BX12338"/>
      <c r="BY12338"/>
    </row>
    <row r="12339" spans="75:77" ht="12.75">
      <c r="BW12339"/>
      <c r="BX12339"/>
      <c r="BY12339"/>
    </row>
    <row r="12340" spans="75:77" ht="12.75">
      <c r="BW12340"/>
      <c r="BX12340"/>
      <c r="BY12340"/>
    </row>
    <row r="12341" spans="75:77" ht="12.75">
      <c r="BW12341"/>
      <c r="BX12341"/>
      <c r="BY12341"/>
    </row>
    <row r="12342" spans="75:77" ht="12.75">
      <c r="BW12342"/>
      <c r="BX12342"/>
      <c r="BY12342"/>
    </row>
    <row r="12343" spans="75:77" ht="12.75">
      <c r="BW12343"/>
      <c r="BX12343"/>
      <c r="BY12343"/>
    </row>
    <row r="12344" spans="75:77" ht="12.75">
      <c r="BW12344"/>
      <c r="BX12344"/>
      <c r="BY12344"/>
    </row>
    <row r="12345" spans="75:77" ht="12.75">
      <c r="BW12345"/>
      <c r="BX12345"/>
      <c r="BY12345"/>
    </row>
    <row r="12346" spans="75:77" ht="12.75">
      <c r="BW12346"/>
      <c r="BX12346"/>
      <c r="BY12346"/>
    </row>
    <row r="12347" spans="75:77" ht="12.75">
      <c r="BW12347"/>
      <c r="BX12347"/>
      <c r="BY12347"/>
    </row>
    <row r="12348" spans="75:77" ht="12.75">
      <c r="BW12348"/>
      <c r="BX12348"/>
      <c r="BY12348"/>
    </row>
    <row r="12349" spans="75:77" ht="12.75">
      <c r="BW12349"/>
      <c r="BX12349"/>
      <c r="BY12349"/>
    </row>
    <row r="12350" spans="75:77" ht="12.75">
      <c r="BW12350"/>
      <c r="BX12350"/>
      <c r="BY12350"/>
    </row>
    <row r="12351" spans="75:77" ht="12.75">
      <c r="BW12351"/>
      <c r="BX12351"/>
      <c r="BY12351"/>
    </row>
    <row r="12352" spans="75:77" ht="12.75">
      <c r="BW12352"/>
      <c r="BX12352"/>
      <c r="BY12352"/>
    </row>
    <row r="12353" spans="75:77" ht="12.75">
      <c r="BW12353"/>
      <c r="BX12353"/>
      <c r="BY12353"/>
    </row>
    <row r="12354" spans="75:77" ht="12.75">
      <c r="BW12354"/>
      <c r="BX12354"/>
      <c r="BY12354"/>
    </row>
    <row r="12355" spans="75:77" ht="12.75">
      <c r="BW12355"/>
      <c r="BX12355"/>
      <c r="BY12355"/>
    </row>
    <row r="12356" spans="75:77" ht="12.75">
      <c r="BW12356"/>
      <c r="BX12356"/>
      <c r="BY12356"/>
    </row>
    <row r="12357" spans="75:77" ht="12.75">
      <c r="BW12357"/>
      <c r="BX12357"/>
      <c r="BY12357"/>
    </row>
    <row r="12358" spans="75:77" ht="12.75">
      <c r="BW12358"/>
      <c r="BX12358"/>
      <c r="BY12358"/>
    </row>
    <row r="12359" spans="75:77" ht="12.75">
      <c r="BW12359"/>
      <c r="BX12359"/>
      <c r="BY12359"/>
    </row>
    <row r="12360" spans="75:77" ht="12.75">
      <c r="BW12360"/>
      <c r="BX12360"/>
      <c r="BY12360"/>
    </row>
    <row r="12361" spans="75:77" ht="12.75">
      <c r="BW12361"/>
      <c r="BX12361"/>
      <c r="BY12361"/>
    </row>
    <row r="12362" spans="75:77" ht="12.75">
      <c r="BW12362"/>
      <c r="BX12362"/>
      <c r="BY12362"/>
    </row>
    <row r="12363" spans="75:77" ht="12.75">
      <c r="BW12363"/>
      <c r="BX12363"/>
      <c r="BY12363"/>
    </row>
    <row r="12364" spans="75:77" ht="12.75">
      <c r="BW12364"/>
      <c r="BX12364"/>
      <c r="BY12364"/>
    </row>
    <row r="12365" spans="75:77" ht="12.75">
      <c r="BW12365"/>
      <c r="BX12365"/>
      <c r="BY12365"/>
    </row>
    <row r="12366" spans="75:77" ht="12.75">
      <c r="BW12366"/>
      <c r="BX12366"/>
      <c r="BY12366"/>
    </row>
    <row r="12367" spans="75:77" ht="12.75">
      <c r="BW12367"/>
      <c r="BX12367"/>
      <c r="BY12367"/>
    </row>
    <row r="12368" spans="75:77" ht="12.75">
      <c r="BW12368"/>
      <c r="BX12368"/>
      <c r="BY12368"/>
    </row>
    <row r="12369" spans="75:77" ht="12.75">
      <c r="BW12369"/>
      <c r="BX12369"/>
      <c r="BY12369"/>
    </row>
    <row r="12370" spans="75:77" ht="12.75">
      <c r="BW12370"/>
      <c r="BX12370"/>
      <c r="BY12370"/>
    </row>
    <row r="12371" spans="75:77" ht="12.75">
      <c r="BW12371"/>
      <c r="BX12371"/>
      <c r="BY12371"/>
    </row>
    <row r="12372" spans="75:77" ht="12.75">
      <c r="BW12372"/>
      <c r="BX12372"/>
      <c r="BY12372"/>
    </row>
    <row r="12373" spans="75:77" ht="12.75">
      <c r="BW12373"/>
      <c r="BX12373"/>
      <c r="BY12373"/>
    </row>
    <row r="12374" spans="75:77" ht="12.75">
      <c r="BW12374"/>
      <c r="BX12374"/>
      <c r="BY12374"/>
    </row>
    <row r="12375" spans="75:77" ht="12.75">
      <c r="BW12375"/>
      <c r="BX12375"/>
      <c r="BY12375"/>
    </row>
    <row r="12376" spans="75:77" ht="12.75">
      <c r="BW12376"/>
      <c r="BX12376"/>
      <c r="BY12376"/>
    </row>
    <row r="12377" spans="75:77" ht="12.75">
      <c r="BW12377"/>
      <c r="BX12377"/>
      <c r="BY12377"/>
    </row>
    <row r="12378" spans="75:77" ht="12.75">
      <c r="BW12378"/>
      <c r="BX12378"/>
      <c r="BY12378"/>
    </row>
    <row r="12379" spans="75:77" ht="12.75">
      <c r="BW12379"/>
      <c r="BX12379"/>
      <c r="BY12379"/>
    </row>
    <row r="12380" spans="75:77" ht="12.75">
      <c r="BW12380"/>
      <c r="BX12380"/>
      <c r="BY12380"/>
    </row>
    <row r="12381" spans="75:77" ht="12.75">
      <c r="BW12381"/>
      <c r="BX12381"/>
      <c r="BY12381"/>
    </row>
    <row r="12382" spans="75:77" ht="12.75">
      <c r="BW12382"/>
      <c r="BX12382"/>
      <c r="BY12382"/>
    </row>
    <row r="12383" spans="75:77" ht="12.75">
      <c r="BW12383"/>
      <c r="BX12383"/>
      <c r="BY12383"/>
    </row>
    <row r="12384" spans="75:77" ht="12.75">
      <c r="BW12384"/>
      <c r="BX12384"/>
      <c r="BY12384"/>
    </row>
    <row r="12385" spans="75:77" ht="12.75">
      <c r="BW12385"/>
      <c r="BX12385"/>
      <c r="BY12385"/>
    </row>
    <row r="12386" spans="75:77" ht="12.75">
      <c r="BW12386"/>
      <c r="BX12386"/>
      <c r="BY12386"/>
    </row>
    <row r="12387" spans="75:77" ht="12.75">
      <c r="BW12387"/>
      <c r="BX12387"/>
      <c r="BY12387"/>
    </row>
    <row r="12388" spans="75:77" ht="12.75">
      <c r="BW12388"/>
      <c r="BX12388"/>
      <c r="BY12388"/>
    </row>
    <row r="12389" spans="75:77" ht="12.75">
      <c r="BW12389"/>
      <c r="BX12389"/>
      <c r="BY12389"/>
    </row>
    <row r="12390" spans="75:77" ht="12.75">
      <c r="BW12390"/>
      <c r="BX12390"/>
      <c r="BY12390"/>
    </row>
    <row r="12391" spans="75:77" ht="12.75">
      <c r="BW12391"/>
      <c r="BX12391"/>
      <c r="BY12391"/>
    </row>
    <row r="12392" spans="75:77" ht="12.75">
      <c r="BW12392"/>
      <c r="BX12392"/>
      <c r="BY12392"/>
    </row>
    <row r="12393" spans="75:77" ht="12.75">
      <c r="BW12393"/>
      <c r="BX12393"/>
      <c r="BY12393"/>
    </row>
    <row r="12394" spans="75:77" ht="12.75">
      <c r="BW12394"/>
      <c r="BX12394"/>
      <c r="BY12394"/>
    </row>
    <row r="12395" spans="75:77" ht="12.75">
      <c r="BW12395"/>
      <c r="BX12395"/>
      <c r="BY12395"/>
    </row>
    <row r="12396" spans="75:77" ht="12.75">
      <c r="BW12396"/>
      <c r="BX12396"/>
      <c r="BY12396"/>
    </row>
    <row r="12397" spans="75:77" ht="12.75">
      <c r="BW12397"/>
      <c r="BX12397"/>
      <c r="BY12397"/>
    </row>
    <row r="12398" spans="75:77" ht="12.75">
      <c r="BW12398"/>
      <c r="BX12398"/>
      <c r="BY12398"/>
    </row>
    <row r="12399" spans="75:77" ht="12.75">
      <c r="BW12399"/>
      <c r="BX12399"/>
      <c r="BY12399"/>
    </row>
    <row r="12400" spans="75:77" ht="12.75">
      <c r="BW12400"/>
      <c r="BX12400"/>
      <c r="BY12400"/>
    </row>
    <row r="12401" spans="75:77" ht="12.75">
      <c r="BW12401"/>
      <c r="BX12401"/>
      <c r="BY12401"/>
    </row>
    <row r="12402" spans="75:77" ht="12.75">
      <c r="BW12402"/>
      <c r="BX12402"/>
      <c r="BY12402"/>
    </row>
    <row r="12403" spans="75:77" ht="12.75">
      <c r="BW12403"/>
      <c r="BX12403"/>
      <c r="BY12403"/>
    </row>
    <row r="12404" spans="75:77" ht="12.75">
      <c r="BW12404"/>
      <c r="BX12404"/>
      <c r="BY12404"/>
    </row>
    <row r="12405" spans="75:77" ht="12.75">
      <c r="BW12405"/>
      <c r="BX12405"/>
      <c r="BY12405"/>
    </row>
    <row r="12406" spans="75:77" ht="12.75">
      <c r="BW12406"/>
      <c r="BX12406"/>
      <c r="BY12406"/>
    </row>
    <row r="12407" spans="75:77" ht="12.75">
      <c r="BW12407"/>
      <c r="BX12407"/>
      <c r="BY12407"/>
    </row>
    <row r="12408" spans="75:77" ht="12.75">
      <c r="BW12408"/>
      <c r="BX12408"/>
      <c r="BY12408"/>
    </row>
    <row r="12409" spans="75:77" ht="12.75">
      <c r="BW12409"/>
      <c r="BX12409"/>
      <c r="BY12409"/>
    </row>
    <row r="12410" spans="75:77" ht="12.75">
      <c r="BW12410"/>
      <c r="BX12410"/>
      <c r="BY12410"/>
    </row>
    <row r="12411" spans="75:77" ht="12.75">
      <c r="BW12411"/>
      <c r="BX12411"/>
      <c r="BY12411"/>
    </row>
    <row r="12412" spans="75:77" ht="12.75">
      <c r="BW12412"/>
      <c r="BX12412"/>
      <c r="BY12412"/>
    </row>
    <row r="12413" spans="75:77" ht="12.75">
      <c r="BW12413"/>
      <c r="BX12413"/>
      <c r="BY12413"/>
    </row>
    <row r="12414" spans="75:77" ht="12.75">
      <c r="BW12414"/>
      <c r="BX12414"/>
      <c r="BY12414"/>
    </row>
    <row r="12415" spans="75:77" ht="12.75">
      <c r="BW12415"/>
      <c r="BX12415"/>
      <c r="BY12415"/>
    </row>
    <row r="12416" spans="75:77" ht="12.75">
      <c r="BW12416"/>
      <c r="BX12416"/>
      <c r="BY12416"/>
    </row>
    <row r="12417" spans="75:77" ht="12.75">
      <c r="BW12417"/>
      <c r="BX12417"/>
      <c r="BY12417"/>
    </row>
    <row r="12418" spans="75:77" ht="12.75">
      <c r="BW12418"/>
      <c r="BX12418"/>
      <c r="BY12418"/>
    </row>
    <row r="12419" spans="75:77" ht="12.75">
      <c r="BW12419"/>
      <c r="BX12419"/>
      <c r="BY12419"/>
    </row>
    <row r="12420" spans="75:77" ht="12.75">
      <c r="BW12420"/>
      <c r="BX12420"/>
      <c r="BY12420"/>
    </row>
    <row r="12421" spans="75:77" ht="12.75">
      <c r="BW12421"/>
      <c r="BX12421"/>
      <c r="BY12421"/>
    </row>
    <row r="12422" spans="75:77" ht="12.75">
      <c r="BW12422"/>
      <c r="BX12422"/>
      <c r="BY12422"/>
    </row>
    <row r="12423" spans="75:77" ht="12.75">
      <c r="BW12423"/>
      <c r="BX12423"/>
      <c r="BY12423"/>
    </row>
    <row r="12424" spans="75:77" ht="12.75">
      <c r="BW12424"/>
      <c r="BX12424"/>
      <c r="BY12424"/>
    </row>
    <row r="12425" spans="75:77" ht="12.75">
      <c r="BW12425"/>
      <c r="BX12425"/>
      <c r="BY12425"/>
    </row>
    <row r="12426" spans="75:77" ht="12.75">
      <c r="BW12426"/>
      <c r="BX12426"/>
      <c r="BY12426"/>
    </row>
    <row r="12427" spans="75:77" ht="12.75">
      <c r="BW12427"/>
      <c r="BX12427"/>
      <c r="BY12427"/>
    </row>
    <row r="12428" spans="75:77" ht="12.75">
      <c r="BW12428"/>
      <c r="BX12428"/>
      <c r="BY12428"/>
    </row>
    <row r="12429" spans="75:77" ht="12.75">
      <c r="BW12429"/>
      <c r="BX12429"/>
      <c r="BY12429"/>
    </row>
    <row r="12430" spans="75:77" ht="12.75">
      <c r="BW12430"/>
      <c r="BX12430"/>
      <c r="BY12430"/>
    </row>
    <row r="12431" spans="75:77" ht="12.75">
      <c r="BW12431"/>
      <c r="BX12431"/>
      <c r="BY12431"/>
    </row>
    <row r="12432" spans="75:77" ht="12.75">
      <c r="BW12432"/>
      <c r="BX12432"/>
      <c r="BY12432"/>
    </row>
    <row r="12433" spans="75:77" ht="12.75">
      <c r="BW12433"/>
      <c r="BX12433"/>
      <c r="BY12433"/>
    </row>
    <row r="12434" spans="75:77" ht="12.75">
      <c r="BW12434"/>
      <c r="BX12434"/>
      <c r="BY12434"/>
    </row>
    <row r="12435" spans="75:77" ht="12.75">
      <c r="BW12435"/>
      <c r="BX12435"/>
      <c r="BY12435"/>
    </row>
    <row r="12436" spans="75:77" ht="12.75">
      <c r="BW12436"/>
      <c r="BX12436"/>
      <c r="BY12436"/>
    </row>
    <row r="12437" spans="75:77" ht="12.75">
      <c r="BW12437"/>
      <c r="BX12437"/>
      <c r="BY12437"/>
    </row>
    <row r="12438" spans="75:77" ht="12.75">
      <c r="BW12438"/>
      <c r="BX12438"/>
      <c r="BY12438"/>
    </row>
    <row r="12439" spans="75:77" ht="12.75">
      <c r="BW12439"/>
      <c r="BX12439"/>
      <c r="BY12439"/>
    </row>
    <row r="12440" spans="75:77" ht="12.75">
      <c r="BW12440"/>
      <c r="BX12440"/>
      <c r="BY12440"/>
    </row>
    <row r="12441" spans="75:77" ht="12.75">
      <c r="BW12441"/>
      <c r="BX12441"/>
      <c r="BY12441"/>
    </row>
    <row r="12442" spans="75:77" ht="12.75">
      <c r="BW12442"/>
      <c r="BX12442"/>
      <c r="BY12442"/>
    </row>
    <row r="12443" spans="75:77" ht="12.75">
      <c r="BW12443"/>
      <c r="BX12443"/>
      <c r="BY12443"/>
    </row>
    <row r="12444" spans="75:77" ht="12.75">
      <c r="BW12444"/>
      <c r="BX12444"/>
      <c r="BY12444"/>
    </row>
    <row r="12445" spans="75:77" ht="12.75">
      <c r="BW12445"/>
      <c r="BX12445"/>
      <c r="BY12445"/>
    </row>
    <row r="12446" spans="75:77" ht="12.75">
      <c r="BW12446"/>
      <c r="BX12446"/>
      <c r="BY12446"/>
    </row>
    <row r="12447" spans="75:77" ht="12.75">
      <c r="BW12447"/>
      <c r="BX12447"/>
      <c r="BY12447"/>
    </row>
    <row r="12448" spans="75:77" ht="12.75">
      <c r="BW12448"/>
      <c r="BX12448"/>
      <c r="BY12448"/>
    </row>
    <row r="12449" spans="75:77" ht="12.75">
      <c r="BW12449"/>
      <c r="BX12449"/>
      <c r="BY12449"/>
    </row>
    <row r="12450" spans="75:77" ht="12.75">
      <c r="BW12450"/>
      <c r="BX12450"/>
      <c r="BY12450"/>
    </row>
    <row r="12451" spans="75:77" ht="12.75">
      <c r="BW12451"/>
      <c r="BX12451"/>
      <c r="BY12451"/>
    </row>
    <row r="12452" spans="75:77" ht="12.75">
      <c r="BW12452"/>
      <c r="BX12452"/>
      <c r="BY12452"/>
    </row>
    <row r="12453" spans="75:77" ht="12.75">
      <c r="BW12453"/>
      <c r="BX12453"/>
      <c r="BY12453"/>
    </row>
    <row r="12454" spans="75:77" ht="12.75">
      <c r="BW12454"/>
      <c r="BX12454"/>
      <c r="BY12454"/>
    </row>
    <row r="12455" spans="75:77" ht="12.75">
      <c r="BW12455"/>
      <c r="BX12455"/>
      <c r="BY12455"/>
    </row>
    <row r="12456" spans="75:77" ht="12.75">
      <c r="BW12456"/>
      <c r="BX12456"/>
      <c r="BY12456"/>
    </row>
    <row r="12457" spans="75:77" ht="12.75">
      <c r="BW12457"/>
      <c r="BX12457"/>
      <c r="BY12457"/>
    </row>
    <row r="12458" spans="75:77" ht="12.75">
      <c r="BW12458"/>
      <c r="BX12458"/>
      <c r="BY12458"/>
    </row>
    <row r="12459" spans="75:77" ht="12.75">
      <c r="BW12459"/>
      <c r="BX12459"/>
      <c r="BY12459"/>
    </row>
    <row r="12460" spans="75:77" ht="12.75">
      <c r="BW12460"/>
      <c r="BX12460"/>
      <c r="BY12460"/>
    </row>
    <row r="12461" spans="75:77" ht="12.75">
      <c r="BW12461"/>
      <c r="BX12461"/>
      <c r="BY12461"/>
    </row>
    <row r="12462" spans="75:77" ht="12.75">
      <c r="BW12462"/>
      <c r="BX12462"/>
      <c r="BY12462"/>
    </row>
    <row r="12463" spans="75:77" ht="12.75">
      <c r="BW12463"/>
      <c r="BX12463"/>
      <c r="BY12463"/>
    </row>
    <row r="12464" spans="75:77" ht="12.75">
      <c r="BW12464"/>
      <c r="BX12464"/>
      <c r="BY12464"/>
    </row>
    <row r="12465" spans="75:77" ht="12.75">
      <c r="BW12465"/>
      <c r="BX12465"/>
      <c r="BY12465"/>
    </row>
    <row r="12466" spans="75:77" ht="12.75">
      <c r="BW12466"/>
      <c r="BX12466"/>
      <c r="BY12466"/>
    </row>
    <row r="12467" spans="75:77" ht="12.75">
      <c r="BW12467"/>
      <c r="BX12467"/>
      <c r="BY12467"/>
    </row>
    <row r="12468" spans="75:77" ht="12.75">
      <c r="BW12468"/>
      <c r="BX12468"/>
      <c r="BY12468"/>
    </row>
    <row r="12469" spans="75:77" ht="12.75">
      <c r="BW12469"/>
      <c r="BX12469"/>
      <c r="BY12469"/>
    </row>
    <row r="12470" spans="75:77" ht="12.75">
      <c r="BW12470"/>
      <c r="BX12470"/>
      <c r="BY12470"/>
    </row>
    <row r="12471" spans="75:77" ht="12.75">
      <c r="BW12471"/>
      <c r="BX12471"/>
      <c r="BY12471"/>
    </row>
    <row r="12472" spans="75:77" ht="12.75">
      <c r="BW12472"/>
      <c r="BX12472"/>
      <c r="BY12472"/>
    </row>
    <row r="12473" spans="75:77" ht="12.75">
      <c r="BW12473"/>
      <c r="BX12473"/>
      <c r="BY12473"/>
    </row>
    <row r="12474" spans="75:77" ht="12.75">
      <c r="BW12474"/>
      <c r="BX12474"/>
      <c r="BY12474"/>
    </row>
    <row r="12475" spans="75:77" ht="12.75">
      <c r="BW12475"/>
      <c r="BX12475"/>
      <c r="BY12475"/>
    </row>
    <row r="12476" spans="75:77" ht="12.75">
      <c r="BW12476"/>
      <c r="BX12476"/>
      <c r="BY12476"/>
    </row>
    <row r="12477" spans="75:77" ht="12.75">
      <c r="BW12477"/>
      <c r="BX12477"/>
      <c r="BY12477"/>
    </row>
    <row r="12478" spans="75:77" ht="12.75">
      <c r="BW12478"/>
      <c r="BX12478"/>
      <c r="BY12478"/>
    </row>
    <row r="12479" spans="75:77" ht="12.75">
      <c r="BW12479"/>
      <c r="BX12479"/>
      <c r="BY12479"/>
    </row>
    <row r="12480" spans="75:77" ht="12.75">
      <c r="BW12480"/>
      <c r="BX12480"/>
      <c r="BY12480"/>
    </row>
    <row r="12481" spans="75:77" ht="12.75">
      <c r="BW12481"/>
      <c r="BX12481"/>
      <c r="BY12481"/>
    </row>
    <row r="12482" spans="75:77" ht="12.75">
      <c r="BW12482"/>
      <c r="BX12482"/>
      <c r="BY12482"/>
    </row>
    <row r="12483" spans="75:77" ht="12.75">
      <c r="BW12483"/>
      <c r="BX12483"/>
      <c r="BY12483"/>
    </row>
    <row r="12484" spans="75:77" ht="12.75">
      <c r="BW12484"/>
      <c r="BX12484"/>
      <c r="BY12484"/>
    </row>
    <row r="12485" spans="75:77" ht="12.75">
      <c r="BW12485"/>
      <c r="BX12485"/>
      <c r="BY12485"/>
    </row>
    <row r="12486" spans="75:77" ht="12.75">
      <c r="BW12486"/>
      <c r="BX12486"/>
      <c r="BY12486"/>
    </row>
    <row r="12487" spans="75:77" ht="12.75">
      <c r="BW12487"/>
      <c r="BX12487"/>
      <c r="BY12487"/>
    </row>
    <row r="12488" spans="75:77" ht="12.75">
      <c r="BW12488"/>
      <c r="BX12488"/>
      <c r="BY12488"/>
    </row>
    <row r="12489" spans="75:77" ht="12.75">
      <c r="BW12489"/>
      <c r="BX12489"/>
      <c r="BY12489"/>
    </row>
    <row r="12490" spans="75:77" ht="12.75">
      <c r="BW12490"/>
      <c r="BX12490"/>
      <c r="BY12490"/>
    </row>
    <row r="12491" spans="75:77" ht="12.75">
      <c r="BW12491"/>
      <c r="BX12491"/>
      <c r="BY12491"/>
    </row>
    <row r="12492" spans="75:77" ht="12.75">
      <c r="BW12492"/>
      <c r="BX12492"/>
      <c r="BY12492"/>
    </row>
    <row r="12493" spans="75:77" ht="12.75">
      <c r="BW12493"/>
      <c r="BX12493"/>
      <c r="BY12493"/>
    </row>
    <row r="12494" spans="75:77" ht="12.75">
      <c r="BW12494"/>
      <c r="BX12494"/>
      <c r="BY12494"/>
    </row>
    <row r="12495" spans="75:77" ht="12.75">
      <c r="BW12495"/>
      <c r="BX12495"/>
      <c r="BY12495"/>
    </row>
    <row r="12496" spans="75:77" ht="12.75">
      <c r="BW12496"/>
      <c r="BX12496"/>
      <c r="BY12496"/>
    </row>
    <row r="12497" spans="75:77" ht="12.75">
      <c r="BW12497"/>
      <c r="BX12497"/>
      <c r="BY12497"/>
    </row>
    <row r="12498" spans="75:77" ht="12.75">
      <c r="BW12498"/>
      <c r="BX12498"/>
      <c r="BY12498"/>
    </row>
    <row r="12499" spans="75:77" ht="12.75">
      <c r="BW12499"/>
      <c r="BX12499"/>
      <c r="BY12499"/>
    </row>
    <row r="12500" spans="75:77" ht="12.75">
      <c r="BW12500"/>
      <c r="BX12500"/>
      <c r="BY12500"/>
    </row>
    <row r="12501" spans="75:77" ht="12.75">
      <c r="BW12501"/>
      <c r="BX12501"/>
      <c r="BY12501"/>
    </row>
    <row r="12502" spans="75:77" ht="12.75">
      <c r="BW12502"/>
      <c r="BX12502"/>
      <c r="BY12502"/>
    </row>
    <row r="12503" spans="75:77" ht="12.75">
      <c r="BW12503"/>
      <c r="BX12503"/>
      <c r="BY12503"/>
    </row>
    <row r="12504" spans="75:77" ht="12.75">
      <c r="BW12504"/>
      <c r="BX12504"/>
      <c r="BY12504"/>
    </row>
    <row r="12505" spans="75:77" ht="12.75">
      <c r="BW12505"/>
      <c r="BX12505"/>
      <c r="BY12505"/>
    </row>
    <row r="12506" spans="75:77" ht="12.75">
      <c r="BW12506"/>
      <c r="BX12506"/>
      <c r="BY12506"/>
    </row>
    <row r="12507" spans="75:77" ht="12.75">
      <c r="BW12507"/>
      <c r="BX12507"/>
      <c r="BY12507"/>
    </row>
    <row r="12508" spans="75:77" ht="12.75">
      <c r="BW12508"/>
      <c r="BX12508"/>
      <c r="BY12508"/>
    </row>
    <row r="12509" spans="75:77" ht="12.75">
      <c r="BW12509"/>
      <c r="BX12509"/>
      <c r="BY12509"/>
    </row>
    <row r="12510" spans="75:77" ht="12.75">
      <c r="BW12510"/>
      <c r="BX12510"/>
      <c r="BY12510"/>
    </row>
    <row r="12511" spans="75:77" ht="12.75">
      <c r="BW12511"/>
      <c r="BX12511"/>
      <c r="BY12511"/>
    </row>
    <row r="12512" spans="75:77" ht="12.75">
      <c r="BW12512"/>
      <c r="BX12512"/>
      <c r="BY12512"/>
    </row>
    <row r="12513" spans="75:77" ht="12.75">
      <c r="BW12513"/>
      <c r="BX12513"/>
      <c r="BY12513"/>
    </row>
    <row r="12514" spans="75:77" ht="12.75">
      <c r="BW12514"/>
      <c r="BX12514"/>
      <c r="BY12514"/>
    </row>
    <row r="12515" spans="75:77" ht="12.75">
      <c r="BW12515"/>
      <c r="BX12515"/>
      <c r="BY12515"/>
    </row>
    <row r="12516" spans="75:77" ht="12.75">
      <c r="BW12516"/>
      <c r="BX12516"/>
      <c r="BY12516"/>
    </row>
    <row r="12517" spans="75:77" ht="12.75">
      <c r="BW12517"/>
      <c r="BX12517"/>
      <c r="BY12517"/>
    </row>
    <row r="12518" spans="75:77" ht="12.75">
      <c r="BW12518"/>
      <c r="BX12518"/>
      <c r="BY12518"/>
    </row>
    <row r="12519" spans="75:77" ht="12.75">
      <c r="BW12519"/>
      <c r="BX12519"/>
      <c r="BY12519"/>
    </row>
    <row r="12520" spans="75:77" ht="12.75">
      <c r="BW12520"/>
      <c r="BX12520"/>
      <c r="BY12520"/>
    </row>
    <row r="12521" spans="75:77" ht="12.75">
      <c r="BW12521"/>
      <c r="BX12521"/>
      <c r="BY12521"/>
    </row>
    <row r="12522" spans="75:77" ht="12.75">
      <c r="BW12522"/>
      <c r="BX12522"/>
      <c r="BY12522"/>
    </row>
    <row r="12523" spans="75:77" ht="12.75">
      <c r="BW12523"/>
      <c r="BX12523"/>
      <c r="BY12523"/>
    </row>
    <row r="12524" spans="75:77" ht="12.75">
      <c r="BW12524"/>
      <c r="BX12524"/>
      <c r="BY12524"/>
    </row>
    <row r="12525" spans="75:77" ht="12.75">
      <c r="BW12525"/>
      <c r="BX12525"/>
      <c r="BY12525"/>
    </row>
    <row r="12526" spans="75:77" ht="12.75">
      <c r="BW12526"/>
      <c r="BX12526"/>
      <c r="BY12526"/>
    </row>
    <row r="12527" spans="75:77" ht="12.75">
      <c r="BW12527"/>
      <c r="BX12527"/>
      <c r="BY12527"/>
    </row>
    <row r="12528" spans="75:77" ht="12.75">
      <c r="BW12528"/>
      <c r="BX12528"/>
      <c r="BY12528"/>
    </row>
    <row r="12529" spans="75:77" ht="12.75">
      <c r="BW12529"/>
      <c r="BX12529"/>
      <c r="BY12529"/>
    </row>
    <row r="12530" spans="75:77" ht="12.75">
      <c r="BW12530"/>
      <c r="BX12530"/>
      <c r="BY12530"/>
    </row>
    <row r="12531" spans="75:77" ht="12.75">
      <c r="BW12531"/>
      <c r="BX12531"/>
      <c r="BY12531"/>
    </row>
    <row r="12532" spans="75:77" ht="12.75">
      <c r="BW12532"/>
      <c r="BX12532"/>
      <c r="BY12532"/>
    </row>
    <row r="12533" spans="75:77" ht="12.75">
      <c r="BW12533"/>
      <c r="BX12533"/>
      <c r="BY12533"/>
    </row>
    <row r="12534" spans="75:77" ht="12.75">
      <c r="BW12534"/>
      <c r="BX12534"/>
      <c r="BY12534"/>
    </row>
    <row r="12535" spans="75:77" ht="12.75">
      <c r="BW12535"/>
      <c r="BX12535"/>
      <c r="BY12535"/>
    </row>
    <row r="12536" spans="75:77" ht="12.75">
      <c r="BW12536"/>
      <c r="BX12536"/>
      <c r="BY12536"/>
    </row>
    <row r="12537" spans="75:77" ht="12.75">
      <c r="BW12537"/>
      <c r="BX12537"/>
      <c r="BY12537"/>
    </row>
    <row r="12538" spans="75:77" ht="12.75">
      <c r="BW12538"/>
      <c r="BX12538"/>
      <c r="BY12538"/>
    </row>
    <row r="12539" spans="75:77" ht="12.75">
      <c r="BW12539"/>
      <c r="BX12539"/>
      <c r="BY12539"/>
    </row>
    <row r="12540" spans="75:77" ht="12.75">
      <c r="BW12540"/>
      <c r="BX12540"/>
      <c r="BY12540"/>
    </row>
    <row r="12541" spans="75:77" ht="12.75">
      <c r="BW12541"/>
      <c r="BX12541"/>
      <c r="BY12541"/>
    </row>
    <row r="12542" spans="75:77" ht="12.75">
      <c r="BW12542"/>
      <c r="BX12542"/>
      <c r="BY12542"/>
    </row>
    <row r="12543" spans="75:77" ht="12.75">
      <c r="BW12543"/>
      <c r="BX12543"/>
      <c r="BY12543"/>
    </row>
    <row r="12544" spans="75:77" ht="12.75">
      <c r="BW12544"/>
      <c r="BX12544"/>
      <c r="BY12544"/>
    </row>
    <row r="12545" spans="75:77" ht="12.75">
      <c r="BW12545"/>
      <c r="BX12545"/>
      <c r="BY12545"/>
    </row>
    <row r="12546" spans="75:77" ht="12.75">
      <c r="BW12546"/>
      <c r="BX12546"/>
      <c r="BY12546"/>
    </row>
    <row r="12547" spans="75:77" ht="12.75">
      <c r="BW12547"/>
      <c r="BX12547"/>
      <c r="BY12547"/>
    </row>
    <row r="12548" spans="75:77" ht="12.75">
      <c r="BW12548"/>
      <c r="BX12548"/>
      <c r="BY12548"/>
    </row>
    <row r="12549" spans="75:77" ht="12.75">
      <c r="BW12549"/>
      <c r="BX12549"/>
      <c r="BY12549"/>
    </row>
    <row r="12550" spans="75:77" ht="12.75">
      <c r="BW12550"/>
      <c r="BX12550"/>
      <c r="BY12550"/>
    </row>
    <row r="12551" spans="75:77" ht="12.75">
      <c r="BW12551"/>
      <c r="BX12551"/>
      <c r="BY12551"/>
    </row>
    <row r="12552" spans="75:77" ht="12.75">
      <c r="BW12552"/>
      <c r="BX12552"/>
      <c r="BY12552"/>
    </row>
    <row r="12553" spans="75:77" ht="12.75">
      <c r="BW12553"/>
      <c r="BX12553"/>
      <c r="BY12553"/>
    </row>
    <row r="12554" spans="75:77" ht="12.75">
      <c r="BW12554"/>
      <c r="BX12554"/>
      <c r="BY12554"/>
    </row>
    <row r="12555" spans="75:77" ht="12.75">
      <c r="BW12555"/>
      <c r="BX12555"/>
      <c r="BY12555"/>
    </row>
    <row r="12556" spans="75:77" ht="12.75">
      <c r="BW12556"/>
      <c r="BX12556"/>
      <c r="BY12556"/>
    </row>
    <row r="12557" spans="75:77" ht="12.75">
      <c r="BW12557"/>
      <c r="BX12557"/>
      <c r="BY12557"/>
    </row>
    <row r="12558" spans="75:77" ht="12.75">
      <c r="BW12558"/>
      <c r="BX12558"/>
      <c r="BY12558"/>
    </row>
    <row r="12559" spans="75:77" ht="12.75">
      <c r="BW12559"/>
      <c r="BX12559"/>
      <c r="BY12559"/>
    </row>
    <row r="12560" spans="75:77" ht="12.75">
      <c r="BW12560"/>
      <c r="BX12560"/>
      <c r="BY12560"/>
    </row>
    <row r="12561" spans="75:77" ht="12.75">
      <c r="BW12561"/>
      <c r="BX12561"/>
      <c r="BY12561"/>
    </row>
    <row r="12562" spans="75:77" ht="12.75">
      <c r="BW12562"/>
      <c r="BX12562"/>
      <c r="BY12562"/>
    </row>
    <row r="12563" spans="75:77" ht="12.75">
      <c r="BW12563"/>
      <c r="BX12563"/>
      <c r="BY12563"/>
    </row>
    <row r="12564" spans="75:77" ht="12.75">
      <c r="BW12564"/>
      <c r="BX12564"/>
      <c r="BY12564"/>
    </row>
    <row r="12565" spans="75:77" ht="12.75">
      <c r="BW12565"/>
      <c r="BX12565"/>
      <c r="BY12565"/>
    </row>
    <row r="12566" spans="75:77" ht="12.75">
      <c r="BW12566"/>
      <c r="BX12566"/>
      <c r="BY12566"/>
    </row>
    <row r="12567" spans="75:77" ht="12.75">
      <c r="BW12567"/>
      <c r="BX12567"/>
      <c r="BY12567"/>
    </row>
    <row r="12568" spans="75:77" ht="12.75">
      <c r="BW12568"/>
      <c r="BX12568"/>
      <c r="BY12568"/>
    </row>
    <row r="12569" spans="75:77" ht="12.75">
      <c r="BW12569"/>
      <c r="BX12569"/>
      <c r="BY12569"/>
    </row>
    <row r="12570" spans="75:77" ht="12.75">
      <c r="BW12570"/>
      <c r="BX12570"/>
      <c r="BY12570"/>
    </row>
    <row r="12571" spans="75:77" ht="12.75">
      <c r="BW12571"/>
      <c r="BX12571"/>
      <c r="BY12571"/>
    </row>
    <row r="12572" spans="75:77" ht="12.75">
      <c r="BW12572"/>
      <c r="BX12572"/>
      <c r="BY12572"/>
    </row>
    <row r="12573" spans="75:77" ht="12.75">
      <c r="BW12573"/>
      <c r="BX12573"/>
      <c r="BY12573"/>
    </row>
    <row r="12574" spans="75:77" ht="12.75">
      <c r="BW12574"/>
      <c r="BX12574"/>
      <c r="BY12574"/>
    </row>
    <row r="12575" spans="75:77" ht="12.75">
      <c r="BW12575"/>
      <c r="BX12575"/>
      <c r="BY12575"/>
    </row>
    <row r="12576" spans="75:77" ht="12.75">
      <c r="BW12576"/>
      <c r="BX12576"/>
      <c r="BY12576"/>
    </row>
    <row r="12577" spans="75:77" ht="12.75">
      <c r="BW12577"/>
      <c r="BX12577"/>
      <c r="BY12577"/>
    </row>
    <row r="12578" spans="75:77" ht="12.75">
      <c r="BW12578"/>
      <c r="BX12578"/>
      <c r="BY12578"/>
    </row>
    <row r="12579" spans="75:77" ht="12.75">
      <c r="BW12579"/>
      <c r="BX12579"/>
      <c r="BY12579"/>
    </row>
    <row r="12580" spans="75:77" ht="12.75">
      <c r="BW12580"/>
      <c r="BX12580"/>
      <c r="BY12580"/>
    </row>
    <row r="12581" spans="75:77" ht="12.75">
      <c r="BW12581"/>
      <c r="BX12581"/>
      <c r="BY12581"/>
    </row>
    <row r="12582" spans="75:77" ht="12.75">
      <c r="BW12582"/>
      <c r="BX12582"/>
      <c r="BY12582"/>
    </row>
    <row r="12583" spans="75:77" ht="12.75">
      <c r="BW12583"/>
      <c r="BX12583"/>
      <c r="BY12583"/>
    </row>
    <row r="12584" spans="75:77" ht="12.75">
      <c r="BW12584"/>
      <c r="BX12584"/>
      <c r="BY12584"/>
    </row>
    <row r="12585" spans="75:77" ht="12.75">
      <c r="BW12585"/>
      <c r="BX12585"/>
      <c r="BY12585"/>
    </row>
    <row r="12586" spans="75:77" ht="12.75">
      <c r="BW12586"/>
      <c r="BX12586"/>
      <c r="BY12586"/>
    </row>
    <row r="12587" spans="75:77" ht="12.75">
      <c r="BW12587"/>
      <c r="BX12587"/>
      <c r="BY12587"/>
    </row>
    <row r="12588" spans="75:77" ht="12.75">
      <c r="BW12588"/>
      <c r="BX12588"/>
      <c r="BY12588"/>
    </row>
    <row r="12589" spans="75:77" ht="12.75">
      <c r="BW12589"/>
      <c r="BX12589"/>
      <c r="BY12589"/>
    </row>
    <row r="12590" spans="75:77" ht="12.75">
      <c r="BW12590"/>
      <c r="BX12590"/>
      <c r="BY12590"/>
    </row>
    <row r="12591" spans="75:77" ht="12.75">
      <c r="BW12591"/>
      <c r="BX12591"/>
      <c r="BY12591"/>
    </row>
    <row r="12592" spans="75:77" ht="12.75">
      <c r="BW12592"/>
      <c r="BX12592"/>
      <c r="BY12592"/>
    </row>
    <row r="12593" spans="75:77" ht="12.75">
      <c r="BW12593"/>
      <c r="BX12593"/>
      <c r="BY12593"/>
    </row>
    <row r="12594" spans="75:77" ht="12.75">
      <c r="BW12594"/>
      <c r="BX12594"/>
      <c r="BY12594"/>
    </row>
    <row r="12595" spans="75:77" ht="12.75">
      <c r="BW12595"/>
      <c r="BX12595"/>
      <c r="BY12595"/>
    </row>
    <row r="12596" spans="75:77" ht="12.75">
      <c r="BW12596"/>
      <c r="BX12596"/>
      <c r="BY12596"/>
    </row>
    <row r="12597" spans="75:77" ht="12.75">
      <c r="BW12597"/>
      <c r="BX12597"/>
      <c r="BY12597"/>
    </row>
    <row r="12598" spans="75:77" ht="12.75">
      <c r="BW12598"/>
      <c r="BX12598"/>
      <c r="BY12598"/>
    </row>
    <row r="12599" spans="75:77" ht="12.75">
      <c r="BW12599"/>
      <c r="BX12599"/>
      <c r="BY12599"/>
    </row>
    <row r="12600" spans="75:77" ht="12.75">
      <c r="BW12600"/>
      <c r="BX12600"/>
      <c r="BY12600"/>
    </row>
    <row r="12601" spans="75:77" ht="12.75">
      <c r="BW12601"/>
      <c r="BX12601"/>
      <c r="BY12601"/>
    </row>
    <row r="12602" spans="75:77" ht="12.75">
      <c r="BW12602"/>
      <c r="BX12602"/>
      <c r="BY12602"/>
    </row>
    <row r="12603" spans="75:77" ht="12.75">
      <c r="BW12603"/>
      <c r="BX12603"/>
      <c r="BY12603"/>
    </row>
    <row r="12604" spans="75:77" ht="12.75">
      <c r="BW12604"/>
      <c r="BX12604"/>
      <c r="BY12604"/>
    </row>
    <row r="12605" spans="75:77" ht="12.75">
      <c r="BW12605"/>
      <c r="BX12605"/>
      <c r="BY12605"/>
    </row>
    <row r="12606" spans="75:77" ht="12.75">
      <c r="BW12606"/>
      <c r="BX12606"/>
      <c r="BY12606"/>
    </row>
    <row r="12607" spans="75:77" ht="12.75">
      <c r="BW12607"/>
      <c r="BX12607"/>
      <c r="BY12607"/>
    </row>
    <row r="12608" spans="75:77" ht="12.75">
      <c r="BW12608"/>
      <c r="BX12608"/>
      <c r="BY12608"/>
    </row>
    <row r="12609" spans="75:77" ht="12.75">
      <c r="BW12609"/>
      <c r="BX12609"/>
      <c r="BY12609"/>
    </row>
    <row r="12610" spans="75:77" ht="12.75">
      <c r="BW12610"/>
      <c r="BX12610"/>
      <c r="BY12610"/>
    </row>
    <row r="12611" spans="75:77" ht="12.75">
      <c r="BW12611"/>
      <c r="BX12611"/>
      <c r="BY12611"/>
    </row>
    <row r="12612" spans="75:77" ht="12.75">
      <c r="BW12612"/>
      <c r="BX12612"/>
      <c r="BY12612"/>
    </row>
    <row r="12613" spans="75:77" ht="12.75">
      <c r="BW12613"/>
      <c r="BX12613"/>
      <c r="BY12613"/>
    </row>
    <row r="12614" spans="75:77" ht="12.75">
      <c r="BW12614"/>
      <c r="BX12614"/>
      <c r="BY12614"/>
    </row>
    <row r="12615" spans="75:77" ht="12.75">
      <c r="BW12615"/>
      <c r="BX12615"/>
      <c r="BY12615"/>
    </row>
    <row r="12616" spans="75:77" ht="12.75">
      <c r="BW12616"/>
      <c r="BX12616"/>
      <c r="BY12616"/>
    </row>
    <row r="12617" spans="75:77" ht="12.75">
      <c r="BW12617"/>
      <c r="BX12617"/>
      <c r="BY12617"/>
    </row>
    <row r="12618" spans="75:77" ht="12.75">
      <c r="BW12618"/>
      <c r="BX12618"/>
      <c r="BY12618"/>
    </row>
    <row r="12619" spans="75:77" ht="12.75">
      <c r="BW12619"/>
      <c r="BX12619"/>
      <c r="BY12619"/>
    </row>
    <row r="12620" spans="75:77" ht="12.75">
      <c r="BW12620"/>
      <c r="BX12620"/>
      <c r="BY12620"/>
    </row>
    <row r="12621" spans="75:77" ht="12.75">
      <c r="BW12621"/>
      <c r="BX12621"/>
      <c r="BY12621"/>
    </row>
    <row r="12622" spans="75:77" ht="12.75">
      <c r="BW12622"/>
      <c r="BX12622"/>
      <c r="BY12622"/>
    </row>
    <row r="12623" spans="75:77" ht="12.75">
      <c r="BW12623"/>
      <c r="BX12623"/>
      <c r="BY12623"/>
    </row>
    <row r="12624" spans="75:77" ht="12.75">
      <c r="BW12624"/>
      <c r="BX12624"/>
      <c r="BY12624"/>
    </row>
    <row r="12625" spans="75:77" ht="12.75">
      <c r="BW12625"/>
      <c r="BX12625"/>
      <c r="BY12625"/>
    </row>
    <row r="12626" spans="75:77" ht="12.75">
      <c r="BW12626"/>
      <c r="BX12626"/>
      <c r="BY12626"/>
    </row>
    <row r="12627" spans="75:77" ht="12.75">
      <c r="BW12627"/>
      <c r="BX12627"/>
      <c r="BY12627"/>
    </row>
    <row r="12628" spans="75:77" ht="12.75">
      <c r="BW12628"/>
      <c r="BX12628"/>
      <c r="BY12628"/>
    </row>
    <row r="12629" spans="75:77" ht="12.75">
      <c r="BW12629"/>
      <c r="BX12629"/>
      <c r="BY12629"/>
    </row>
    <row r="12630" spans="75:77" ht="12.75">
      <c r="BW12630"/>
      <c r="BX12630"/>
      <c r="BY12630"/>
    </row>
    <row r="12631" spans="75:77" ht="12.75">
      <c r="BW12631"/>
      <c r="BX12631"/>
      <c r="BY12631"/>
    </row>
    <row r="12632" spans="75:77" ht="12.75">
      <c r="BW12632"/>
      <c r="BX12632"/>
      <c r="BY12632"/>
    </row>
    <row r="12633" spans="75:77" ht="12.75">
      <c r="BW12633"/>
      <c r="BX12633"/>
      <c r="BY12633"/>
    </row>
    <row r="12634" spans="75:77" ht="12.75">
      <c r="BW12634"/>
      <c r="BX12634"/>
      <c r="BY12634"/>
    </row>
    <row r="12635" spans="75:77" ht="12.75">
      <c r="BW12635"/>
      <c r="BX12635"/>
      <c r="BY12635"/>
    </row>
    <row r="12636" spans="75:77" ht="12.75">
      <c r="BW12636"/>
      <c r="BX12636"/>
      <c r="BY12636"/>
    </row>
    <row r="12637" spans="75:77" ht="12.75">
      <c r="BW12637"/>
      <c r="BX12637"/>
      <c r="BY12637"/>
    </row>
    <row r="12638" spans="75:77" ht="12.75">
      <c r="BW12638"/>
      <c r="BX12638"/>
      <c r="BY12638"/>
    </row>
    <row r="12639" spans="75:77" ht="12.75">
      <c r="BW12639"/>
      <c r="BX12639"/>
      <c r="BY12639"/>
    </row>
    <row r="12640" spans="75:77" ht="12.75">
      <c r="BW12640"/>
      <c r="BX12640"/>
      <c r="BY12640"/>
    </row>
    <row r="12641" spans="75:77" ht="12.75">
      <c r="BW12641"/>
      <c r="BX12641"/>
      <c r="BY12641"/>
    </row>
    <row r="12642" spans="75:77" ht="12.75">
      <c r="BW12642"/>
      <c r="BX12642"/>
      <c r="BY12642"/>
    </row>
    <row r="12643" spans="75:77" ht="12.75">
      <c r="BW12643"/>
      <c r="BX12643"/>
      <c r="BY12643"/>
    </row>
    <row r="12644" spans="75:77" ht="12.75">
      <c r="BW12644"/>
      <c r="BX12644"/>
      <c r="BY12644"/>
    </row>
    <row r="12645" spans="75:77" ht="12.75">
      <c r="BW12645"/>
      <c r="BX12645"/>
      <c r="BY12645"/>
    </row>
    <row r="12646" spans="75:77" ht="12.75">
      <c r="BW12646"/>
      <c r="BX12646"/>
      <c r="BY12646"/>
    </row>
    <row r="12647" spans="75:77" ht="12.75">
      <c r="BW12647"/>
      <c r="BX12647"/>
      <c r="BY12647"/>
    </row>
    <row r="12648" spans="75:77" ht="12.75">
      <c r="BW12648"/>
      <c r="BX12648"/>
      <c r="BY12648"/>
    </row>
    <row r="12649" spans="75:77" ht="12.75">
      <c r="BW12649"/>
      <c r="BX12649"/>
      <c r="BY12649"/>
    </row>
    <row r="12650" spans="75:77" ht="12.75">
      <c r="BW12650"/>
      <c r="BX12650"/>
      <c r="BY12650"/>
    </row>
    <row r="12651" spans="75:77" ht="12.75">
      <c r="BW12651"/>
      <c r="BX12651"/>
      <c r="BY12651"/>
    </row>
    <row r="12652" spans="75:77" ht="12.75">
      <c r="BW12652"/>
      <c r="BX12652"/>
      <c r="BY12652"/>
    </row>
    <row r="12653" spans="75:77" ht="12.75">
      <c r="BW12653"/>
      <c r="BX12653"/>
      <c r="BY12653"/>
    </row>
    <row r="12654" spans="75:77" ht="12.75">
      <c r="BW12654"/>
      <c r="BX12654"/>
      <c r="BY12654"/>
    </row>
    <row r="12655" spans="75:77" ht="12.75">
      <c r="BW12655"/>
      <c r="BX12655"/>
      <c r="BY12655"/>
    </row>
    <row r="12656" spans="75:77" ht="12.75">
      <c r="BW12656"/>
      <c r="BX12656"/>
      <c r="BY12656"/>
    </row>
    <row r="12657" spans="75:77" ht="12.75">
      <c r="BW12657"/>
      <c r="BX12657"/>
      <c r="BY12657"/>
    </row>
    <row r="12658" spans="75:77" ht="12.75">
      <c r="BW12658"/>
      <c r="BX12658"/>
      <c r="BY12658"/>
    </row>
    <row r="12659" spans="75:77" ht="12.75">
      <c r="BW12659"/>
      <c r="BX12659"/>
      <c r="BY12659"/>
    </row>
    <row r="12660" spans="75:77" ht="12.75">
      <c r="BW12660"/>
      <c r="BX12660"/>
      <c r="BY12660"/>
    </row>
    <row r="12661" spans="75:77" ht="12.75">
      <c r="BW12661"/>
      <c r="BX12661"/>
      <c r="BY12661"/>
    </row>
    <row r="12662" spans="75:77" ht="12.75">
      <c r="BW12662"/>
      <c r="BX12662"/>
      <c r="BY12662"/>
    </row>
    <row r="12663" spans="75:77" ht="12.75">
      <c r="BW12663"/>
      <c r="BX12663"/>
      <c r="BY12663"/>
    </row>
    <row r="12664" spans="75:77" ht="12.75">
      <c r="BW12664"/>
      <c r="BX12664"/>
      <c r="BY12664"/>
    </row>
    <row r="12665" spans="75:77" ht="12.75">
      <c r="BW12665"/>
      <c r="BX12665"/>
      <c r="BY12665"/>
    </row>
    <row r="12666" spans="75:77" ht="12.75">
      <c r="BW12666"/>
      <c r="BX12666"/>
      <c r="BY12666"/>
    </row>
    <row r="12667" spans="75:77" ht="12.75">
      <c r="BW12667"/>
      <c r="BX12667"/>
      <c r="BY12667"/>
    </row>
    <row r="12668" spans="75:77" ht="12.75">
      <c r="BW12668"/>
      <c r="BX12668"/>
      <c r="BY12668"/>
    </row>
    <row r="12669" spans="75:77" ht="12.75">
      <c r="BW12669"/>
      <c r="BX12669"/>
      <c r="BY12669"/>
    </row>
    <row r="12670" spans="75:77" ht="12.75">
      <c r="BW12670"/>
      <c r="BX12670"/>
      <c r="BY12670"/>
    </row>
    <row r="12671" spans="75:77" ht="12.75">
      <c r="BW12671"/>
      <c r="BX12671"/>
      <c r="BY12671"/>
    </row>
    <row r="12672" spans="75:77" ht="12.75">
      <c r="BW12672"/>
      <c r="BX12672"/>
      <c r="BY12672"/>
    </row>
    <row r="12673" spans="75:77" ht="12.75">
      <c r="BW12673"/>
      <c r="BX12673"/>
      <c r="BY12673"/>
    </row>
    <row r="12674" spans="75:77" ht="12.75">
      <c r="BW12674"/>
      <c r="BX12674"/>
      <c r="BY12674"/>
    </row>
    <row r="12675" spans="75:77" ht="12.75">
      <c r="BW12675"/>
      <c r="BX12675"/>
      <c r="BY12675"/>
    </row>
    <row r="12676" spans="75:77" ht="12.75">
      <c r="BW12676"/>
      <c r="BX12676"/>
      <c r="BY12676"/>
    </row>
    <row r="12677" spans="75:77" ht="12.75">
      <c r="BW12677"/>
      <c r="BX12677"/>
      <c r="BY12677"/>
    </row>
    <row r="12678" spans="75:77" ht="12.75">
      <c r="BW12678"/>
      <c r="BX12678"/>
      <c r="BY12678"/>
    </row>
    <row r="12679" spans="75:77" ht="12.75">
      <c r="BW12679"/>
      <c r="BX12679"/>
      <c r="BY12679"/>
    </row>
    <row r="12680" spans="75:77" ht="12.75">
      <c r="BW12680"/>
      <c r="BX12680"/>
      <c r="BY12680"/>
    </row>
    <row r="12681" spans="75:77" ht="12.75">
      <c r="BW12681"/>
      <c r="BX12681"/>
      <c r="BY12681"/>
    </row>
    <row r="12682" spans="75:77" ht="12.75">
      <c r="BW12682"/>
      <c r="BX12682"/>
      <c r="BY12682"/>
    </row>
    <row r="12683" spans="75:77" ht="12.75">
      <c r="BW12683"/>
      <c r="BX12683"/>
      <c r="BY12683"/>
    </row>
    <row r="12684" spans="75:77" ht="12.75">
      <c r="BW12684"/>
      <c r="BX12684"/>
      <c r="BY12684"/>
    </row>
    <row r="12685" spans="75:77" ht="12.75">
      <c r="BW12685"/>
      <c r="BX12685"/>
      <c r="BY12685"/>
    </row>
    <row r="12686" spans="75:77" ht="12.75">
      <c r="BW12686"/>
      <c r="BX12686"/>
      <c r="BY12686"/>
    </row>
    <row r="12687" spans="75:77" ht="12.75">
      <c r="BW12687"/>
      <c r="BX12687"/>
      <c r="BY12687"/>
    </row>
    <row r="12688" spans="75:77" ht="12.75">
      <c r="BW12688"/>
      <c r="BX12688"/>
      <c r="BY12688"/>
    </row>
    <row r="12689" spans="75:77" ht="12.75">
      <c r="BW12689"/>
      <c r="BX12689"/>
      <c r="BY12689"/>
    </row>
    <row r="12690" spans="75:77" ht="12.75">
      <c r="BW12690"/>
      <c r="BX12690"/>
      <c r="BY12690"/>
    </row>
    <row r="12691" spans="75:77" ht="12.75">
      <c r="BW12691"/>
      <c r="BX12691"/>
      <c r="BY12691"/>
    </row>
    <row r="12692" spans="75:77" ht="12.75">
      <c r="BW12692"/>
      <c r="BX12692"/>
      <c r="BY12692"/>
    </row>
    <row r="12693" spans="75:77" ht="12.75">
      <c r="BW12693"/>
      <c r="BX12693"/>
      <c r="BY12693"/>
    </row>
    <row r="12694" spans="75:77" ht="12.75">
      <c r="BW12694"/>
      <c r="BX12694"/>
      <c r="BY12694"/>
    </row>
    <row r="12695" spans="75:77" ht="12.75">
      <c r="BW12695"/>
      <c r="BX12695"/>
      <c r="BY12695"/>
    </row>
    <row r="12696" spans="75:77" ht="12.75">
      <c r="BW12696"/>
      <c r="BX12696"/>
      <c r="BY12696"/>
    </row>
    <row r="12697" spans="75:77" ht="12.75">
      <c r="BW12697"/>
      <c r="BX12697"/>
      <c r="BY12697"/>
    </row>
    <row r="12698" spans="75:77" ht="12.75">
      <c r="BW12698"/>
      <c r="BX12698"/>
      <c r="BY12698"/>
    </row>
    <row r="12699" spans="75:77" ht="12.75">
      <c r="BW12699"/>
      <c r="BX12699"/>
      <c r="BY12699"/>
    </row>
    <row r="12700" spans="75:77" ht="12.75">
      <c r="BW12700"/>
      <c r="BX12700"/>
      <c r="BY12700"/>
    </row>
    <row r="12701" spans="75:77" ht="12.75">
      <c r="BW12701"/>
      <c r="BX12701"/>
      <c r="BY12701"/>
    </row>
    <row r="12702" spans="75:77" ht="12.75">
      <c r="BW12702"/>
      <c r="BX12702"/>
      <c r="BY12702"/>
    </row>
    <row r="12703" spans="75:77" ht="12.75">
      <c r="BW12703"/>
      <c r="BX12703"/>
      <c r="BY12703"/>
    </row>
    <row r="12704" spans="75:77" ht="12.75">
      <c r="BW12704"/>
      <c r="BX12704"/>
      <c r="BY12704"/>
    </row>
    <row r="12705" spans="75:77" ht="12.75">
      <c r="BW12705"/>
      <c r="BX12705"/>
      <c r="BY12705"/>
    </row>
    <row r="12706" spans="75:77" ht="12.75">
      <c r="BW12706"/>
      <c r="BX12706"/>
      <c r="BY12706"/>
    </row>
    <row r="12707" spans="75:77" ht="12.75">
      <c r="BW12707"/>
      <c r="BX12707"/>
      <c r="BY12707"/>
    </row>
    <row r="12708" spans="75:77" ht="12.75">
      <c r="BW12708"/>
      <c r="BX12708"/>
      <c r="BY12708"/>
    </row>
    <row r="12709" spans="75:77" ht="12.75">
      <c r="BW12709"/>
      <c r="BX12709"/>
      <c r="BY12709"/>
    </row>
    <row r="12710" spans="75:77" ht="12.75">
      <c r="BW12710"/>
      <c r="BX12710"/>
      <c r="BY12710"/>
    </row>
    <row r="12711" spans="75:77" ht="12.75">
      <c r="BW12711"/>
      <c r="BX12711"/>
      <c r="BY12711"/>
    </row>
    <row r="12712" spans="75:77" ht="12.75">
      <c r="BW12712"/>
      <c r="BX12712"/>
      <c r="BY12712"/>
    </row>
    <row r="12713" spans="75:77" ht="12.75">
      <c r="BW12713"/>
      <c r="BX12713"/>
      <c r="BY12713"/>
    </row>
    <row r="12714" spans="75:77" ht="12.75">
      <c r="BW12714"/>
      <c r="BX12714"/>
      <c r="BY12714"/>
    </row>
    <row r="12715" spans="75:77" ht="12.75">
      <c r="BW12715"/>
      <c r="BX12715"/>
      <c r="BY12715"/>
    </row>
    <row r="12716" spans="75:77" ht="12.75">
      <c r="BW12716"/>
      <c r="BX12716"/>
      <c r="BY12716"/>
    </row>
    <row r="12717" spans="75:77" ht="12.75">
      <c r="BW12717"/>
      <c r="BX12717"/>
      <c r="BY12717"/>
    </row>
    <row r="12718" spans="75:77" ht="12.75">
      <c r="BW12718"/>
      <c r="BX12718"/>
      <c r="BY12718"/>
    </row>
    <row r="12719" spans="75:77" ht="12.75">
      <c r="BW12719"/>
      <c r="BX12719"/>
      <c r="BY12719"/>
    </row>
    <row r="12720" spans="75:77" ht="12.75">
      <c r="BW12720"/>
      <c r="BX12720"/>
      <c r="BY12720"/>
    </row>
    <row r="12721" spans="75:77" ht="12.75">
      <c r="BW12721"/>
      <c r="BX12721"/>
      <c r="BY12721"/>
    </row>
    <row r="12722" spans="75:77" ht="12.75">
      <c r="BW12722"/>
      <c r="BX12722"/>
      <c r="BY12722"/>
    </row>
    <row r="12723" spans="75:77" ht="12.75">
      <c r="BW12723"/>
      <c r="BX12723"/>
      <c r="BY12723"/>
    </row>
    <row r="12724" spans="75:77" ht="12.75">
      <c r="BW12724"/>
      <c r="BX12724"/>
      <c r="BY12724"/>
    </row>
    <row r="12725" spans="75:77" ht="12.75">
      <c r="BW12725"/>
      <c r="BX12725"/>
      <c r="BY12725"/>
    </row>
    <row r="12726" spans="75:77" ht="12.75">
      <c r="BW12726"/>
      <c r="BX12726"/>
      <c r="BY12726"/>
    </row>
    <row r="12727" spans="75:77" ht="12.75">
      <c r="BW12727"/>
      <c r="BX12727"/>
      <c r="BY12727"/>
    </row>
    <row r="12728" spans="75:77" ht="12.75">
      <c r="BW12728"/>
      <c r="BX12728"/>
      <c r="BY12728"/>
    </row>
    <row r="12729" spans="75:77" ht="12.75">
      <c r="BW12729"/>
      <c r="BX12729"/>
      <c r="BY12729"/>
    </row>
    <row r="12730" spans="75:77" ht="12.75">
      <c r="BW12730"/>
      <c r="BX12730"/>
      <c r="BY12730"/>
    </row>
    <row r="12731" spans="75:77" ht="12.75">
      <c r="BW12731"/>
      <c r="BX12731"/>
      <c r="BY12731"/>
    </row>
    <row r="12732" spans="75:77" ht="12.75">
      <c r="BW12732"/>
      <c r="BX12732"/>
      <c r="BY12732"/>
    </row>
    <row r="12733" spans="75:77" ht="12.75">
      <c r="BW12733"/>
      <c r="BX12733"/>
      <c r="BY12733"/>
    </row>
    <row r="12734" spans="75:77" ht="12.75">
      <c r="BW12734"/>
      <c r="BX12734"/>
      <c r="BY12734"/>
    </row>
    <row r="12735" spans="75:77" ht="12.75">
      <c r="BW12735"/>
      <c r="BX12735"/>
      <c r="BY12735"/>
    </row>
    <row r="12736" spans="75:77" ht="12.75">
      <c r="BW12736"/>
      <c r="BX12736"/>
      <c r="BY12736"/>
    </row>
    <row r="12737" spans="75:77" ht="12.75">
      <c r="BW12737"/>
      <c r="BX12737"/>
      <c r="BY12737"/>
    </row>
    <row r="12738" spans="75:77" ht="12.75">
      <c r="BW12738"/>
      <c r="BX12738"/>
      <c r="BY12738"/>
    </row>
    <row r="12739" spans="75:77" ht="12.75">
      <c r="BW12739"/>
      <c r="BX12739"/>
      <c r="BY12739"/>
    </row>
    <row r="12740" spans="75:77" ht="12.75">
      <c r="BW12740"/>
      <c r="BX12740"/>
      <c r="BY12740"/>
    </row>
    <row r="12741" spans="75:77" ht="12.75">
      <c r="BW12741"/>
      <c r="BX12741"/>
      <c r="BY12741"/>
    </row>
    <row r="12742" spans="75:77" ht="12.75">
      <c r="BW12742"/>
      <c r="BX12742"/>
      <c r="BY12742"/>
    </row>
    <row r="12743" spans="75:77" ht="12.75">
      <c r="BW12743"/>
      <c r="BX12743"/>
      <c r="BY12743"/>
    </row>
    <row r="12744" spans="75:77" ht="12.75">
      <c r="BW12744"/>
      <c r="BX12744"/>
      <c r="BY12744"/>
    </row>
    <row r="12745" spans="75:77" ht="12.75">
      <c r="BW12745"/>
      <c r="BX12745"/>
      <c r="BY12745"/>
    </row>
    <row r="12746" spans="75:77" ht="12.75">
      <c r="BW12746"/>
      <c r="BX12746"/>
      <c r="BY12746"/>
    </row>
    <row r="12747" spans="75:77" ht="12.75">
      <c r="BW12747"/>
      <c r="BX12747"/>
      <c r="BY12747"/>
    </row>
    <row r="12748" spans="75:77" ht="12.75">
      <c r="BW12748"/>
      <c r="BX12748"/>
      <c r="BY12748"/>
    </row>
    <row r="12749" spans="75:77" ht="12.75">
      <c r="BW12749"/>
      <c r="BX12749"/>
      <c r="BY12749"/>
    </row>
    <row r="12750" spans="75:77" ht="12.75">
      <c r="BW12750"/>
      <c r="BX12750"/>
      <c r="BY12750"/>
    </row>
    <row r="12751" spans="75:77" ht="12.75">
      <c r="BW12751"/>
      <c r="BX12751"/>
      <c r="BY12751"/>
    </row>
    <row r="12752" spans="75:77" ht="12.75">
      <c r="BW12752"/>
      <c r="BX12752"/>
      <c r="BY12752"/>
    </row>
    <row r="12753" spans="75:77" ht="12.75">
      <c r="BW12753"/>
      <c r="BX12753"/>
      <c r="BY12753"/>
    </row>
    <row r="12754" spans="75:77" ht="12.75">
      <c r="BW12754"/>
      <c r="BX12754"/>
      <c r="BY12754"/>
    </row>
    <row r="12755" spans="75:77" ht="12.75">
      <c r="BW12755"/>
      <c r="BX12755"/>
      <c r="BY12755"/>
    </row>
    <row r="12756" spans="75:77" ht="12.75">
      <c r="BW12756"/>
      <c r="BX12756"/>
      <c r="BY12756"/>
    </row>
    <row r="12757" spans="75:77" ht="12.75">
      <c r="BW12757"/>
      <c r="BX12757"/>
      <c r="BY12757"/>
    </row>
    <row r="12758" spans="75:77" ht="12.75">
      <c r="BW12758"/>
      <c r="BX12758"/>
      <c r="BY12758"/>
    </row>
    <row r="12759" spans="75:77" ht="12.75">
      <c r="BW12759"/>
      <c r="BX12759"/>
      <c r="BY12759"/>
    </row>
    <row r="12760" spans="75:77" ht="12.75">
      <c r="BW12760"/>
      <c r="BX12760"/>
      <c r="BY12760"/>
    </row>
    <row r="12761" spans="75:77" ht="12.75">
      <c r="BW12761"/>
      <c r="BX12761"/>
      <c r="BY12761"/>
    </row>
    <row r="12762" spans="75:77" ht="12.75">
      <c r="BW12762"/>
      <c r="BX12762"/>
      <c r="BY12762"/>
    </row>
    <row r="12763" spans="75:77" ht="12.75">
      <c r="BW12763"/>
      <c r="BX12763"/>
      <c r="BY12763"/>
    </row>
    <row r="12764" spans="75:77" ht="12.75">
      <c r="BW12764"/>
      <c r="BX12764"/>
      <c r="BY12764"/>
    </row>
    <row r="12765" spans="75:77" ht="12.75">
      <c r="BW12765"/>
      <c r="BX12765"/>
      <c r="BY12765"/>
    </row>
    <row r="12766" spans="75:77" ht="12.75">
      <c r="BW12766"/>
      <c r="BX12766"/>
      <c r="BY12766"/>
    </row>
    <row r="12767" spans="75:77" ht="12.75">
      <c r="BW12767"/>
      <c r="BX12767"/>
      <c r="BY12767"/>
    </row>
    <row r="12768" spans="75:77" ht="12.75">
      <c r="BW12768"/>
      <c r="BX12768"/>
      <c r="BY12768"/>
    </row>
    <row r="12769" spans="75:77" ht="12.75">
      <c r="BW12769"/>
      <c r="BX12769"/>
      <c r="BY12769"/>
    </row>
    <row r="12770" spans="75:77" ht="12.75">
      <c r="BW12770"/>
      <c r="BX12770"/>
      <c r="BY12770"/>
    </row>
    <row r="12771" spans="75:77" ht="12.75">
      <c r="BW12771"/>
      <c r="BX12771"/>
      <c r="BY12771"/>
    </row>
    <row r="12772" spans="75:77" ht="12.75">
      <c r="BW12772"/>
      <c r="BX12772"/>
      <c r="BY12772"/>
    </row>
    <row r="12773" spans="75:77" ht="12.75">
      <c r="BW12773"/>
      <c r="BX12773"/>
      <c r="BY12773"/>
    </row>
    <row r="12774" spans="75:77" ht="12.75">
      <c r="BW12774"/>
      <c r="BX12774"/>
      <c r="BY12774"/>
    </row>
    <row r="12775" spans="75:77" ht="12.75">
      <c r="BW12775"/>
      <c r="BX12775"/>
      <c r="BY12775"/>
    </row>
    <row r="12776" spans="75:77" ht="12.75">
      <c r="BW12776"/>
      <c r="BX12776"/>
      <c r="BY12776"/>
    </row>
    <row r="12777" spans="75:77" ht="12.75">
      <c r="BW12777"/>
      <c r="BX12777"/>
      <c r="BY12777"/>
    </row>
    <row r="12778" spans="75:77" ht="12.75">
      <c r="BW12778"/>
      <c r="BX12778"/>
      <c r="BY12778"/>
    </row>
    <row r="12779" spans="75:77" ht="12.75">
      <c r="BW12779"/>
      <c r="BX12779"/>
      <c r="BY12779"/>
    </row>
    <row r="12780" spans="75:77" ht="12.75">
      <c r="BW12780"/>
      <c r="BX12780"/>
      <c r="BY12780"/>
    </row>
    <row r="12781" spans="75:77" ht="12.75">
      <c r="BW12781"/>
      <c r="BX12781"/>
      <c r="BY12781"/>
    </row>
    <row r="12782" spans="75:77" ht="12.75">
      <c r="BW12782"/>
      <c r="BX12782"/>
      <c r="BY12782"/>
    </row>
    <row r="12783" spans="75:77" ht="12.75">
      <c r="BW12783"/>
      <c r="BX12783"/>
      <c r="BY12783"/>
    </row>
    <row r="12784" spans="75:77" ht="12.75">
      <c r="BW12784"/>
      <c r="BX12784"/>
      <c r="BY12784"/>
    </row>
    <row r="12785" spans="75:77" ht="12.75">
      <c r="BW12785"/>
      <c r="BX12785"/>
      <c r="BY12785"/>
    </row>
    <row r="12786" spans="75:77" ht="12.75">
      <c r="BW12786"/>
      <c r="BX12786"/>
      <c r="BY12786"/>
    </row>
    <row r="12787" spans="75:77" ht="12.75">
      <c r="BW12787"/>
      <c r="BX12787"/>
      <c r="BY12787"/>
    </row>
    <row r="12788" spans="75:77" ht="12.75">
      <c r="BW12788"/>
      <c r="BX12788"/>
      <c r="BY12788"/>
    </row>
    <row r="12789" spans="75:77" ht="12.75">
      <c r="BW12789"/>
      <c r="BX12789"/>
      <c r="BY12789"/>
    </row>
    <row r="12790" spans="75:77" ht="12.75">
      <c r="BW12790"/>
      <c r="BX12790"/>
      <c r="BY12790"/>
    </row>
    <row r="12791" spans="75:77" ht="12.75">
      <c r="BW12791"/>
      <c r="BX12791"/>
      <c r="BY12791"/>
    </row>
    <row r="12792" spans="75:77" ht="12.75">
      <c r="BW12792"/>
      <c r="BX12792"/>
      <c r="BY12792"/>
    </row>
    <row r="12793" spans="75:77" ht="12.75">
      <c r="BW12793"/>
      <c r="BX12793"/>
      <c r="BY12793"/>
    </row>
    <row r="12794" spans="75:77" ht="12.75">
      <c r="BW12794"/>
      <c r="BX12794"/>
      <c r="BY12794"/>
    </row>
    <row r="12795" spans="75:77" ht="12.75">
      <c r="BW12795"/>
      <c r="BX12795"/>
      <c r="BY12795"/>
    </row>
    <row r="12796" spans="75:77" ht="12.75">
      <c r="BW12796"/>
      <c r="BX12796"/>
      <c r="BY12796"/>
    </row>
    <row r="12797" spans="75:77" ht="12.75">
      <c r="BW12797"/>
      <c r="BX12797"/>
      <c r="BY12797"/>
    </row>
    <row r="12798" spans="75:77" ht="12.75">
      <c r="BW12798"/>
      <c r="BX12798"/>
      <c r="BY12798"/>
    </row>
    <row r="12799" spans="75:77" ht="12.75">
      <c r="BW12799"/>
      <c r="BX12799"/>
      <c r="BY12799"/>
    </row>
    <row r="12800" spans="75:77" ht="12.75">
      <c r="BW12800"/>
      <c r="BX12800"/>
      <c r="BY12800"/>
    </row>
    <row r="12801" spans="75:77" ht="12.75">
      <c r="BW12801"/>
      <c r="BX12801"/>
      <c r="BY12801"/>
    </row>
    <row r="12802" spans="75:77" ht="12.75">
      <c r="BW12802"/>
      <c r="BX12802"/>
      <c r="BY12802"/>
    </row>
    <row r="12803" spans="75:77" ht="12.75">
      <c r="BW12803"/>
      <c r="BX12803"/>
      <c r="BY12803"/>
    </row>
    <row r="12804" spans="75:77" ht="12.75">
      <c r="BW12804"/>
      <c r="BX12804"/>
      <c r="BY12804"/>
    </row>
    <row r="12805" spans="75:77" ht="12.75">
      <c r="BW12805"/>
      <c r="BX12805"/>
      <c r="BY12805"/>
    </row>
    <row r="12806" spans="75:77" ht="12.75">
      <c r="BW12806"/>
      <c r="BX12806"/>
      <c r="BY12806"/>
    </row>
    <row r="12807" spans="75:77" ht="12.75">
      <c r="BW12807"/>
      <c r="BX12807"/>
      <c r="BY12807"/>
    </row>
    <row r="12808" spans="75:77" ht="12.75">
      <c r="BW12808"/>
      <c r="BX12808"/>
      <c r="BY12808"/>
    </row>
    <row r="12809" spans="75:77" ht="12.75">
      <c r="BW12809"/>
      <c r="BX12809"/>
      <c r="BY12809"/>
    </row>
    <row r="12810" spans="75:77" ht="12.75">
      <c r="BW12810"/>
      <c r="BX12810"/>
      <c r="BY12810"/>
    </row>
    <row r="12811" spans="75:77" ht="12.75">
      <c r="BW12811"/>
      <c r="BX12811"/>
      <c r="BY12811"/>
    </row>
    <row r="12812" spans="75:77" ht="12.75">
      <c r="BW12812"/>
      <c r="BX12812"/>
      <c r="BY12812"/>
    </row>
    <row r="12813" spans="75:77" ht="12.75">
      <c r="BW12813"/>
      <c r="BX12813"/>
      <c r="BY12813"/>
    </row>
    <row r="12814" spans="75:77" ht="12.75">
      <c r="BW12814"/>
      <c r="BX12814"/>
      <c r="BY12814"/>
    </row>
    <row r="12815" spans="75:77" ht="12.75">
      <c r="BW12815"/>
      <c r="BX12815"/>
      <c r="BY12815"/>
    </row>
    <row r="12816" spans="75:77" ht="12.75">
      <c r="BW12816"/>
      <c r="BX12816"/>
      <c r="BY12816"/>
    </row>
    <row r="12817" spans="75:77" ht="12.75">
      <c r="BW12817"/>
      <c r="BX12817"/>
      <c r="BY12817"/>
    </row>
    <row r="12818" spans="75:77" ht="12.75">
      <c r="BW12818"/>
      <c r="BX12818"/>
      <c r="BY12818"/>
    </row>
    <row r="12819" spans="75:77" ht="12.75">
      <c r="BW12819"/>
      <c r="BX12819"/>
      <c r="BY12819"/>
    </row>
    <row r="12820" spans="75:77" ht="12.75">
      <c r="BW12820"/>
      <c r="BX12820"/>
      <c r="BY12820"/>
    </row>
    <row r="12821" spans="75:77" ht="12.75">
      <c r="BW12821"/>
      <c r="BX12821"/>
      <c r="BY12821"/>
    </row>
    <row r="12822" spans="75:77" ht="12.75">
      <c r="BW12822"/>
      <c r="BX12822"/>
      <c r="BY12822"/>
    </row>
    <row r="12823" spans="75:77" ht="12.75">
      <c r="BW12823"/>
      <c r="BX12823"/>
      <c r="BY12823"/>
    </row>
    <row r="12824" spans="75:77" ht="12.75">
      <c r="BW12824"/>
      <c r="BX12824"/>
      <c r="BY12824"/>
    </row>
    <row r="12825" spans="75:77" ht="12.75">
      <c r="BW12825"/>
      <c r="BX12825"/>
      <c r="BY12825"/>
    </row>
    <row r="12826" spans="75:77" ht="12.75">
      <c r="BW12826"/>
      <c r="BX12826"/>
      <c r="BY12826"/>
    </row>
    <row r="12827" spans="75:77" ht="12.75">
      <c r="BW12827"/>
      <c r="BX12827"/>
      <c r="BY12827"/>
    </row>
    <row r="12828" spans="75:77" ht="12.75">
      <c r="BW12828"/>
      <c r="BX12828"/>
      <c r="BY12828"/>
    </row>
    <row r="12829" spans="75:77" ht="12.75">
      <c r="BW12829"/>
      <c r="BX12829"/>
      <c r="BY12829"/>
    </row>
    <row r="12830" spans="75:77" ht="12.75">
      <c r="BW12830"/>
      <c r="BX12830"/>
      <c r="BY12830"/>
    </row>
    <row r="12831" spans="75:77" ht="12.75">
      <c r="BW12831"/>
      <c r="BX12831"/>
      <c r="BY12831"/>
    </row>
    <row r="12832" spans="75:77" ht="12.75">
      <c r="BW12832"/>
      <c r="BX12832"/>
      <c r="BY12832"/>
    </row>
    <row r="12833" spans="75:77" ht="12.75">
      <c r="BW12833"/>
      <c r="BX12833"/>
      <c r="BY12833"/>
    </row>
    <row r="12834" spans="75:77" ht="12.75">
      <c r="BW12834"/>
      <c r="BX12834"/>
      <c r="BY12834"/>
    </row>
    <row r="12835" spans="75:77" ht="12.75">
      <c r="BW12835"/>
      <c r="BX12835"/>
      <c r="BY12835"/>
    </row>
    <row r="12836" spans="75:77" ht="12.75">
      <c r="BW12836"/>
      <c r="BX12836"/>
      <c r="BY12836"/>
    </row>
    <row r="12837" spans="75:77" ht="12.75">
      <c r="BW12837"/>
      <c r="BX12837"/>
      <c r="BY12837"/>
    </row>
    <row r="12838" spans="75:77" ht="12.75">
      <c r="BW12838"/>
      <c r="BX12838"/>
      <c r="BY12838"/>
    </row>
    <row r="12839" spans="75:77" ht="12.75">
      <c r="BW12839"/>
      <c r="BX12839"/>
      <c r="BY12839"/>
    </row>
    <row r="12840" spans="75:77" ht="12.75">
      <c r="BW12840"/>
      <c r="BX12840"/>
      <c r="BY12840"/>
    </row>
    <row r="12841" spans="75:77" ht="12.75">
      <c r="BW12841"/>
      <c r="BX12841"/>
      <c r="BY12841"/>
    </row>
    <row r="12842" spans="75:77" ht="12.75">
      <c r="BW12842"/>
      <c r="BX12842"/>
      <c r="BY12842"/>
    </row>
    <row r="12843" spans="75:77" ht="12.75">
      <c r="BW12843"/>
      <c r="BX12843"/>
      <c r="BY12843"/>
    </row>
    <row r="12844" spans="75:77" ht="12.75">
      <c r="BW12844"/>
      <c r="BX12844"/>
      <c r="BY12844"/>
    </row>
    <row r="12845" spans="75:77" ht="12.75">
      <c r="BW12845"/>
      <c r="BX12845"/>
      <c r="BY12845"/>
    </row>
    <row r="12846" spans="75:77" ht="12.75">
      <c r="BW12846"/>
      <c r="BX12846"/>
      <c r="BY12846"/>
    </row>
    <row r="12847" spans="75:77" ht="12.75">
      <c r="BW12847"/>
      <c r="BX12847"/>
      <c r="BY12847"/>
    </row>
    <row r="12848" spans="75:77" ht="12.75">
      <c r="BW12848"/>
      <c r="BX12848"/>
      <c r="BY12848"/>
    </row>
    <row r="12849" spans="75:77" ht="12.75">
      <c r="BW12849"/>
      <c r="BX12849"/>
      <c r="BY12849"/>
    </row>
    <row r="12850" spans="75:77" ht="12.75">
      <c r="BW12850"/>
      <c r="BX12850"/>
      <c r="BY12850"/>
    </row>
    <row r="12851" spans="75:77" ht="12.75">
      <c r="BW12851"/>
      <c r="BX12851"/>
      <c r="BY12851"/>
    </row>
    <row r="12852" spans="75:77" ht="12.75">
      <c r="BW12852"/>
      <c r="BX12852"/>
      <c r="BY12852"/>
    </row>
    <row r="12853" spans="75:77" ht="12.75">
      <c r="BW12853"/>
      <c r="BX12853"/>
      <c r="BY12853"/>
    </row>
    <row r="12854" spans="75:77" ht="12.75">
      <c r="BW12854"/>
      <c r="BX12854"/>
      <c r="BY12854"/>
    </row>
    <row r="12855" spans="75:77" ht="12.75">
      <c r="BW12855"/>
      <c r="BX12855"/>
      <c r="BY12855"/>
    </row>
    <row r="12856" spans="75:77" ht="12.75">
      <c r="BW12856"/>
      <c r="BX12856"/>
      <c r="BY12856"/>
    </row>
    <row r="12857" spans="75:77" ht="12.75">
      <c r="BW12857"/>
      <c r="BX12857"/>
      <c r="BY12857"/>
    </row>
    <row r="12858" spans="75:77" ht="12.75">
      <c r="BW12858"/>
      <c r="BX12858"/>
      <c r="BY12858"/>
    </row>
    <row r="12859" spans="75:77" ht="12.75">
      <c r="BW12859"/>
      <c r="BX12859"/>
      <c r="BY12859"/>
    </row>
    <row r="12860" spans="75:77" ht="12.75">
      <c r="BW12860"/>
      <c r="BX12860"/>
      <c r="BY12860"/>
    </row>
    <row r="12861" spans="75:77" ht="12.75">
      <c r="BW12861"/>
      <c r="BX12861"/>
      <c r="BY12861"/>
    </row>
    <row r="12862" spans="75:77" ht="12.75">
      <c r="BW12862"/>
      <c r="BX12862"/>
      <c r="BY12862"/>
    </row>
    <row r="12863" spans="75:77" ht="12.75">
      <c r="BW12863"/>
      <c r="BX12863"/>
      <c r="BY12863"/>
    </row>
    <row r="12864" spans="75:77" ht="12.75">
      <c r="BW12864"/>
      <c r="BX12864"/>
      <c r="BY12864"/>
    </row>
    <row r="12865" spans="75:77" ht="12.75">
      <c r="BW12865"/>
      <c r="BX12865"/>
      <c r="BY12865"/>
    </row>
    <row r="12866" spans="75:77" ht="12.75">
      <c r="BW12866"/>
      <c r="BX12866"/>
      <c r="BY12866"/>
    </row>
    <row r="12867" spans="75:77" ht="12.75">
      <c r="BW12867"/>
      <c r="BX12867"/>
      <c r="BY12867"/>
    </row>
    <row r="12868" spans="75:77" ht="12.75">
      <c r="BW12868"/>
      <c r="BX12868"/>
      <c r="BY12868"/>
    </row>
    <row r="12869" spans="75:77" ht="12.75">
      <c r="BW12869"/>
      <c r="BX12869"/>
      <c r="BY12869"/>
    </row>
    <row r="12870" spans="75:77" ht="12.75">
      <c r="BW12870"/>
      <c r="BX12870"/>
      <c r="BY12870"/>
    </row>
    <row r="12871" spans="75:77" ht="12.75">
      <c r="BW12871"/>
      <c r="BX12871"/>
      <c r="BY12871"/>
    </row>
    <row r="12872" spans="75:77" ht="12.75">
      <c r="BW12872"/>
      <c r="BX12872"/>
      <c r="BY12872"/>
    </row>
    <row r="12873" spans="75:77" ht="12.75">
      <c r="BW12873"/>
      <c r="BX12873"/>
      <c r="BY12873"/>
    </row>
    <row r="12874" spans="75:77" ht="12.75">
      <c r="BW12874"/>
      <c r="BX12874"/>
      <c r="BY12874"/>
    </row>
    <row r="12875" spans="75:77" ht="12.75">
      <c r="BW12875"/>
      <c r="BX12875"/>
      <c r="BY12875"/>
    </row>
    <row r="12876" spans="75:77" ht="12.75">
      <c r="BW12876"/>
      <c r="BX12876"/>
      <c r="BY12876"/>
    </row>
    <row r="12877" spans="75:77" ht="12.75">
      <c r="BW12877"/>
      <c r="BX12877"/>
      <c r="BY12877"/>
    </row>
    <row r="12878" spans="75:77" ht="12.75">
      <c r="BW12878"/>
      <c r="BX12878"/>
      <c r="BY12878"/>
    </row>
    <row r="12879" spans="75:77" ht="12.75">
      <c r="BW12879"/>
      <c r="BX12879"/>
      <c r="BY12879"/>
    </row>
    <row r="12880" spans="75:77" ht="12.75">
      <c r="BW12880"/>
      <c r="BX12880"/>
      <c r="BY12880"/>
    </row>
    <row r="12881" spans="75:77" ht="12.75">
      <c r="BW12881"/>
      <c r="BX12881"/>
      <c r="BY12881"/>
    </row>
    <row r="12882" spans="75:77" ht="12.75">
      <c r="BW12882"/>
      <c r="BX12882"/>
      <c r="BY12882"/>
    </row>
    <row r="12883" spans="75:77" ht="12.75">
      <c r="BW12883"/>
      <c r="BX12883"/>
      <c r="BY12883"/>
    </row>
    <row r="12884" spans="75:77" ht="12.75">
      <c r="BW12884"/>
      <c r="BX12884"/>
      <c r="BY12884"/>
    </row>
    <row r="12885" spans="75:77" ht="12.75">
      <c r="BW12885"/>
      <c r="BX12885"/>
      <c r="BY12885"/>
    </row>
    <row r="12886" spans="75:77" ht="12.75">
      <c r="BW12886"/>
      <c r="BX12886"/>
      <c r="BY12886"/>
    </row>
    <row r="12887" spans="75:77" ht="12.75">
      <c r="BW12887"/>
      <c r="BX12887"/>
      <c r="BY12887"/>
    </row>
    <row r="12888" spans="75:77" ht="12.75">
      <c r="BW12888"/>
      <c r="BX12888"/>
      <c r="BY12888"/>
    </row>
    <row r="12889" spans="75:77" ht="12.75">
      <c r="BW12889"/>
      <c r="BX12889"/>
      <c r="BY12889"/>
    </row>
    <row r="12890" spans="75:77" ht="12.75">
      <c r="BW12890"/>
      <c r="BX12890"/>
      <c r="BY12890"/>
    </row>
    <row r="12891" spans="75:77" ht="12.75">
      <c r="BW12891"/>
      <c r="BX12891"/>
      <c r="BY12891"/>
    </row>
    <row r="12892" spans="75:77" ht="12.75">
      <c r="BW12892"/>
      <c r="BX12892"/>
      <c r="BY12892"/>
    </row>
    <row r="12893" spans="75:77" ht="12.75">
      <c r="BW12893"/>
      <c r="BX12893"/>
      <c r="BY12893"/>
    </row>
    <row r="12894" spans="75:77" ht="12.75">
      <c r="BW12894"/>
      <c r="BX12894"/>
      <c r="BY12894"/>
    </row>
    <row r="12895" spans="75:77" ht="12.75">
      <c r="BW12895"/>
      <c r="BX12895"/>
      <c r="BY12895"/>
    </row>
    <row r="12896" spans="75:77" ht="12.75">
      <c r="BW12896"/>
      <c r="BX12896"/>
      <c r="BY12896"/>
    </row>
    <row r="12897" spans="75:77" ht="12.75">
      <c r="BW12897"/>
      <c r="BX12897"/>
      <c r="BY12897"/>
    </row>
    <row r="12898" spans="75:77" ht="12.75">
      <c r="BW12898"/>
      <c r="BX12898"/>
      <c r="BY12898"/>
    </row>
    <row r="12899" spans="75:77" ht="12.75">
      <c r="BW12899"/>
      <c r="BX12899"/>
      <c r="BY12899"/>
    </row>
    <row r="12900" spans="75:77" ht="12.75">
      <c r="BW12900"/>
      <c r="BX12900"/>
      <c r="BY12900"/>
    </row>
    <row r="12901" spans="75:77" ht="12.75">
      <c r="BW12901"/>
      <c r="BX12901"/>
      <c r="BY12901"/>
    </row>
    <row r="12902" spans="75:77" ht="12.75">
      <c r="BW12902"/>
      <c r="BX12902"/>
      <c r="BY12902"/>
    </row>
    <row r="12903" spans="75:77" ht="12.75">
      <c r="BW12903"/>
      <c r="BX12903"/>
      <c r="BY12903"/>
    </row>
    <row r="12904" spans="75:77" ht="12.75">
      <c r="BW12904"/>
      <c r="BX12904"/>
      <c r="BY12904"/>
    </row>
    <row r="12905" spans="75:77" ht="12.75">
      <c r="BW12905"/>
      <c r="BX12905"/>
      <c r="BY12905"/>
    </row>
    <row r="12906" spans="75:77" ht="12.75">
      <c r="BW12906"/>
      <c r="BX12906"/>
      <c r="BY12906"/>
    </row>
    <row r="12907" spans="75:77" ht="12.75">
      <c r="BW12907"/>
      <c r="BX12907"/>
      <c r="BY12907"/>
    </row>
    <row r="12908" spans="75:77" ht="12.75">
      <c r="BW12908"/>
      <c r="BX12908"/>
      <c r="BY12908"/>
    </row>
    <row r="12909" spans="75:77" ht="12.75">
      <c r="BW12909"/>
      <c r="BX12909"/>
      <c r="BY12909"/>
    </row>
    <row r="12910" spans="75:77" ht="12.75">
      <c r="BW12910"/>
      <c r="BX12910"/>
      <c r="BY12910"/>
    </row>
    <row r="12911" spans="75:77" ht="12.75">
      <c r="BW12911"/>
      <c r="BX12911"/>
      <c r="BY12911"/>
    </row>
    <row r="12912" spans="75:77" ht="12.75">
      <c r="BW12912"/>
      <c r="BX12912"/>
      <c r="BY12912"/>
    </row>
    <row r="12913" spans="75:77" ht="12.75">
      <c r="BW12913"/>
      <c r="BX12913"/>
      <c r="BY12913"/>
    </row>
    <row r="12914" spans="75:77" ht="12.75">
      <c r="BW12914"/>
      <c r="BX12914"/>
      <c r="BY12914"/>
    </row>
    <row r="12915" spans="75:77" ht="12.75">
      <c r="BW12915"/>
      <c r="BX12915"/>
      <c r="BY12915"/>
    </row>
    <row r="12916" spans="75:77" ht="12.75">
      <c r="BW12916"/>
      <c r="BX12916"/>
      <c r="BY12916"/>
    </row>
    <row r="12917" spans="75:77" ht="12.75">
      <c r="BW12917"/>
      <c r="BX12917"/>
      <c r="BY12917"/>
    </row>
    <row r="12918" spans="75:77" ht="12.75">
      <c r="BW12918"/>
      <c r="BX12918"/>
      <c r="BY12918"/>
    </row>
    <row r="12919" spans="75:77" ht="12.75">
      <c r="BW12919"/>
      <c r="BX12919"/>
      <c r="BY12919"/>
    </row>
    <row r="12920" spans="75:77" ht="12.75">
      <c r="BW12920"/>
      <c r="BX12920"/>
      <c r="BY12920"/>
    </row>
    <row r="12921" spans="75:77" ht="12.75">
      <c r="BW12921"/>
      <c r="BX12921"/>
      <c r="BY12921"/>
    </row>
    <row r="12922" spans="75:77" ht="12.75">
      <c r="BW12922"/>
      <c r="BX12922"/>
      <c r="BY12922"/>
    </row>
    <row r="12923" spans="75:77" ht="12.75">
      <c r="BW12923"/>
      <c r="BX12923"/>
      <c r="BY12923"/>
    </row>
    <row r="12924" spans="75:77" ht="12.75">
      <c r="BW12924"/>
      <c r="BX12924"/>
      <c r="BY12924"/>
    </row>
    <row r="12925" spans="75:77" ht="12.75">
      <c r="BW12925"/>
      <c r="BX12925"/>
      <c r="BY12925"/>
    </row>
    <row r="12926" spans="75:77" ht="12.75">
      <c r="BW12926"/>
      <c r="BX12926"/>
      <c r="BY12926"/>
    </row>
    <row r="12927" spans="75:77" ht="12.75">
      <c r="BW12927"/>
      <c r="BX12927"/>
      <c r="BY12927"/>
    </row>
    <row r="12928" spans="75:77" ht="12.75">
      <c r="BW12928"/>
      <c r="BX12928"/>
      <c r="BY12928"/>
    </row>
    <row r="12929" spans="75:77" ht="12.75">
      <c r="BW12929"/>
      <c r="BX12929"/>
      <c r="BY12929"/>
    </row>
    <row r="12930" spans="75:77" ht="12.75">
      <c r="BW12930"/>
      <c r="BX12930"/>
      <c r="BY12930"/>
    </row>
    <row r="12931" spans="75:77" ht="12.75">
      <c r="BW12931"/>
      <c r="BX12931"/>
      <c r="BY12931"/>
    </row>
    <row r="12932" spans="75:77" ht="12.75">
      <c r="BW12932"/>
      <c r="BX12932"/>
      <c r="BY12932"/>
    </row>
    <row r="12933" spans="75:77" ht="12.75">
      <c r="BW12933"/>
      <c r="BX12933"/>
      <c r="BY12933"/>
    </row>
    <row r="12934" spans="75:77" ht="12.75">
      <c r="BW12934"/>
      <c r="BX12934"/>
      <c r="BY12934"/>
    </row>
    <row r="12935" spans="75:77" ht="12.75">
      <c r="BW12935"/>
      <c r="BX12935"/>
      <c r="BY12935"/>
    </row>
    <row r="12936" spans="75:77" ht="12.75">
      <c r="BW12936"/>
      <c r="BX12936"/>
      <c r="BY12936"/>
    </row>
    <row r="12937" spans="75:77" ht="12.75">
      <c r="BW12937"/>
      <c r="BX12937"/>
      <c r="BY12937"/>
    </row>
    <row r="12938" spans="75:77" ht="12.75">
      <c r="BW12938"/>
      <c r="BX12938"/>
      <c r="BY12938"/>
    </row>
    <row r="12939" spans="75:77" ht="12.75">
      <c r="BW12939"/>
      <c r="BX12939"/>
      <c r="BY12939"/>
    </row>
    <row r="12940" spans="75:77" ht="12.75">
      <c r="BW12940"/>
      <c r="BX12940"/>
      <c r="BY12940"/>
    </row>
    <row r="12941" spans="75:77" ht="12.75">
      <c r="BW12941"/>
      <c r="BX12941"/>
      <c r="BY12941"/>
    </row>
    <row r="12942" spans="75:77" ht="12.75">
      <c r="BW12942"/>
      <c r="BX12942"/>
      <c r="BY12942"/>
    </row>
    <row r="12943" spans="75:77" ht="12.75">
      <c r="BW12943"/>
      <c r="BX12943"/>
      <c r="BY12943"/>
    </row>
    <row r="12944" spans="75:77" ht="12.75">
      <c r="BW12944"/>
      <c r="BX12944"/>
      <c r="BY12944"/>
    </row>
    <row r="12945" spans="75:77" ht="12.75">
      <c r="BW12945"/>
      <c r="BX12945"/>
      <c r="BY12945"/>
    </row>
    <row r="12946" spans="75:77" ht="12.75">
      <c r="BW12946"/>
      <c r="BX12946"/>
      <c r="BY12946"/>
    </row>
    <row r="12947" spans="75:77" ht="12.75">
      <c r="BW12947"/>
      <c r="BX12947"/>
      <c r="BY12947"/>
    </row>
    <row r="12948" spans="75:77" ht="12.75">
      <c r="BW12948"/>
      <c r="BX12948"/>
      <c r="BY12948"/>
    </row>
    <row r="12949" spans="75:77" ht="12.75">
      <c r="BW12949"/>
      <c r="BX12949"/>
      <c r="BY12949"/>
    </row>
    <row r="12950" spans="75:77" ht="12.75">
      <c r="BW12950"/>
      <c r="BX12950"/>
      <c r="BY12950"/>
    </row>
    <row r="12951" spans="75:77" ht="12.75">
      <c r="BW12951"/>
      <c r="BX12951"/>
      <c r="BY12951"/>
    </row>
    <row r="12952" spans="75:77" ht="12.75">
      <c r="BW12952"/>
      <c r="BX12952"/>
      <c r="BY12952"/>
    </row>
    <row r="12953" spans="75:77" ht="12.75">
      <c r="BW12953"/>
      <c r="BX12953"/>
      <c r="BY12953"/>
    </row>
    <row r="12954" spans="75:77" ht="12.75">
      <c r="BW12954"/>
      <c r="BX12954"/>
      <c r="BY12954"/>
    </row>
    <row r="12955" spans="75:77" ht="12.75">
      <c r="BW12955"/>
      <c r="BX12955"/>
      <c r="BY12955"/>
    </row>
    <row r="12956" spans="75:77" ht="12.75">
      <c r="BW12956"/>
      <c r="BX12956"/>
      <c r="BY12956"/>
    </row>
    <row r="12957" spans="75:77" ht="12.75">
      <c r="BW12957"/>
      <c r="BX12957"/>
      <c r="BY12957"/>
    </row>
    <row r="12958" spans="75:77" ht="12.75">
      <c r="BW12958"/>
      <c r="BX12958"/>
      <c r="BY12958"/>
    </row>
    <row r="12959" spans="75:77" ht="12.75">
      <c r="BW12959"/>
      <c r="BX12959"/>
      <c r="BY12959"/>
    </row>
    <row r="12960" spans="75:77" ht="12.75">
      <c r="BW12960"/>
      <c r="BX12960"/>
      <c r="BY12960"/>
    </row>
    <row r="12961" spans="75:77" ht="12.75">
      <c r="BW12961"/>
      <c r="BX12961"/>
      <c r="BY12961"/>
    </row>
    <row r="12962" spans="75:77" ht="12.75">
      <c r="BW12962"/>
      <c r="BX12962"/>
      <c r="BY12962"/>
    </row>
    <row r="12963" spans="75:77" ht="12.75">
      <c r="BW12963"/>
      <c r="BX12963"/>
      <c r="BY12963"/>
    </row>
    <row r="12964" spans="75:77" ht="12.75">
      <c r="BW12964"/>
      <c r="BX12964"/>
      <c r="BY12964"/>
    </row>
    <row r="12965" spans="75:77" ht="12.75">
      <c r="BW12965"/>
      <c r="BX12965"/>
      <c r="BY12965"/>
    </row>
    <row r="12966" spans="75:77" ht="12.75">
      <c r="BW12966"/>
      <c r="BX12966"/>
      <c r="BY12966"/>
    </row>
    <row r="12967" spans="75:77" ht="12.75">
      <c r="BW12967"/>
      <c r="BX12967"/>
      <c r="BY12967"/>
    </row>
    <row r="12968" spans="75:77" ht="12.75">
      <c r="BW12968"/>
      <c r="BX12968"/>
      <c r="BY12968"/>
    </row>
    <row r="12969" spans="75:77" ht="12.75">
      <c r="BW12969"/>
      <c r="BX12969"/>
      <c r="BY12969"/>
    </row>
    <row r="12970" spans="75:77" ht="12.75">
      <c r="BW12970"/>
      <c r="BX12970"/>
      <c r="BY12970"/>
    </row>
    <row r="12971" spans="75:77" ht="12.75">
      <c r="BW12971"/>
      <c r="BX12971"/>
      <c r="BY12971"/>
    </row>
    <row r="12972" spans="75:77" ht="12.75">
      <c r="BW12972"/>
      <c r="BX12972"/>
      <c r="BY12972"/>
    </row>
    <row r="12973" spans="75:77" ht="12.75">
      <c r="BW12973"/>
      <c r="BX12973"/>
      <c r="BY12973"/>
    </row>
    <row r="12974" spans="75:77" ht="12.75">
      <c r="BW12974"/>
      <c r="BX12974"/>
      <c r="BY12974"/>
    </row>
    <row r="12975" spans="75:77" ht="12.75">
      <c r="BW12975"/>
      <c r="BX12975"/>
      <c r="BY12975"/>
    </row>
    <row r="12976" spans="75:77" ht="12.75">
      <c r="BW12976"/>
      <c r="BX12976"/>
      <c r="BY12976"/>
    </row>
    <row r="12977" spans="75:77" ht="12.75">
      <c r="BW12977"/>
      <c r="BX12977"/>
      <c r="BY12977"/>
    </row>
    <row r="12978" spans="75:77" ht="12.75">
      <c r="BW12978"/>
      <c r="BX12978"/>
      <c r="BY12978"/>
    </row>
    <row r="12979" spans="75:77" ht="12.75">
      <c r="BW12979"/>
      <c r="BX12979"/>
      <c r="BY12979"/>
    </row>
    <row r="12980" spans="75:77" ht="12.75">
      <c r="BW12980"/>
      <c r="BX12980"/>
      <c r="BY12980"/>
    </row>
    <row r="12981" spans="75:77" ht="12.75">
      <c r="BW12981"/>
      <c r="BX12981"/>
      <c r="BY12981"/>
    </row>
    <row r="12982" spans="75:77" ht="12.75">
      <c r="BW12982"/>
      <c r="BX12982"/>
      <c r="BY12982"/>
    </row>
    <row r="12983" spans="75:77" ht="12.75">
      <c r="BW12983"/>
      <c r="BX12983"/>
      <c r="BY12983"/>
    </row>
    <row r="12984" spans="75:77" ht="12.75">
      <c r="BW12984"/>
      <c r="BX12984"/>
      <c r="BY12984"/>
    </row>
    <row r="12985" spans="75:77" ht="12.75">
      <c r="BW12985"/>
      <c r="BX12985"/>
      <c r="BY12985"/>
    </row>
    <row r="12986" spans="75:77" ht="12.75">
      <c r="BW12986"/>
      <c r="BX12986"/>
      <c r="BY12986"/>
    </row>
    <row r="12987" spans="75:77" ht="12.75">
      <c r="BW12987"/>
      <c r="BX12987"/>
      <c r="BY12987"/>
    </row>
    <row r="12988" spans="75:77" ht="12.75">
      <c r="BW12988"/>
      <c r="BX12988"/>
      <c r="BY12988"/>
    </row>
    <row r="12989" spans="75:77" ht="12.75">
      <c r="BW12989"/>
      <c r="BX12989"/>
      <c r="BY12989"/>
    </row>
    <row r="12990" spans="75:77" ht="12.75">
      <c r="BW12990"/>
      <c r="BX12990"/>
      <c r="BY12990"/>
    </row>
    <row r="12991" spans="75:77" ht="12.75">
      <c r="BW12991"/>
      <c r="BX12991"/>
      <c r="BY12991"/>
    </row>
    <row r="12992" spans="75:77" ht="12.75">
      <c r="BW12992"/>
      <c r="BX12992"/>
      <c r="BY12992"/>
    </row>
    <row r="12993" spans="75:77" ht="12.75">
      <c r="BW12993"/>
      <c r="BX12993"/>
      <c r="BY12993"/>
    </row>
    <row r="12994" spans="75:77" ht="12.75">
      <c r="BW12994"/>
      <c r="BX12994"/>
      <c r="BY12994"/>
    </row>
    <row r="12995" spans="75:77" ht="12.75">
      <c r="BW12995"/>
      <c r="BX12995"/>
      <c r="BY12995"/>
    </row>
    <row r="12996" spans="75:77" ht="12.75">
      <c r="BW12996"/>
      <c r="BX12996"/>
      <c r="BY12996"/>
    </row>
    <row r="12997" spans="75:77" ht="12.75">
      <c r="BW12997"/>
      <c r="BX12997"/>
      <c r="BY12997"/>
    </row>
    <row r="12998" spans="75:77" ht="12.75">
      <c r="BW12998"/>
      <c r="BX12998"/>
      <c r="BY12998"/>
    </row>
    <row r="12999" spans="75:77" ht="12.75">
      <c r="BW12999"/>
      <c r="BX12999"/>
      <c r="BY12999"/>
    </row>
    <row r="13000" spans="75:77" ht="12.75">
      <c r="BW13000"/>
      <c r="BX13000"/>
      <c r="BY13000"/>
    </row>
    <row r="13001" spans="75:77" ht="12.75">
      <c r="BW13001"/>
      <c r="BX13001"/>
      <c r="BY13001"/>
    </row>
    <row r="13002" spans="75:77" ht="12.75">
      <c r="BW13002"/>
      <c r="BX13002"/>
      <c r="BY13002"/>
    </row>
    <row r="13003" spans="75:77" ht="12.75">
      <c r="BW13003"/>
      <c r="BX13003"/>
      <c r="BY13003"/>
    </row>
    <row r="13004" spans="75:77" ht="12.75">
      <c r="BW13004"/>
      <c r="BX13004"/>
      <c r="BY13004"/>
    </row>
    <row r="13005" spans="75:77" ht="12.75">
      <c r="BW13005"/>
      <c r="BX13005"/>
      <c r="BY13005"/>
    </row>
    <row r="13006" spans="75:77" ht="12.75">
      <c r="BW13006"/>
      <c r="BX13006"/>
      <c r="BY13006"/>
    </row>
    <row r="13007" spans="75:77" ht="12.75">
      <c r="BW13007"/>
      <c r="BX13007"/>
      <c r="BY13007"/>
    </row>
    <row r="13008" spans="75:77" ht="12.75">
      <c r="BW13008"/>
      <c r="BX13008"/>
      <c r="BY13008"/>
    </row>
    <row r="13009" spans="75:77" ht="12.75">
      <c r="BW13009"/>
      <c r="BX13009"/>
      <c r="BY13009"/>
    </row>
    <row r="13010" spans="75:77" ht="12.75">
      <c r="BW13010"/>
      <c r="BX13010"/>
      <c r="BY13010"/>
    </row>
    <row r="13011" spans="75:77" ht="12.75">
      <c r="BW13011"/>
      <c r="BX13011"/>
      <c r="BY13011"/>
    </row>
    <row r="13012" spans="75:77" ht="12.75">
      <c r="BW13012"/>
      <c r="BX13012"/>
      <c r="BY13012"/>
    </row>
    <row r="13013" spans="75:77" ht="12.75">
      <c r="BW13013"/>
      <c r="BX13013"/>
      <c r="BY13013"/>
    </row>
    <row r="13014" spans="75:77" ht="12.75">
      <c r="BW13014"/>
      <c r="BX13014"/>
      <c r="BY13014"/>
    </row>
    <row r="13015" spans="75:77" ht="12.75">
      <c r="BW13015"/>
      <c r="BX13015"/>
      <c r="BY13015"/>
    </row>
    <row r="13016" spans="75:77" ht="12.75">
      <c r="BW13016"/>
      <c r="BX13016"/>
      <c r="BY13016"/>
    </row>
    <row r="13017" spans="75:77" ht="12.75">
      <c r="BW13017"/>
      <c r="BX13017"/>
      <c r="BY13017"/>
    </row>
    <row r="13018" spans="75:77" ht="12.75">
      <c r="BW13018"/>
      <c r="BX13018"/>
      <c r="BY13018"/>
    </row>
    <row r="13019" spans="75:77" ht="12.75">
      <c r="BW13019"/>
      <c r="BX13019"/>
      <c r="BY13019"/>
    </row>
    <row r="13020" spans="75:77" ht="12.75">
      <c r="BW13020"/>
      <c r="BX13020"/>
      <c r="BY13020"/>
    </row>
    <row r="13021" spans="75:77" ht="12.75">
      <c r="BW13021"/>
      <c r="BX13021"/>
      <c r="BY13021"/>
    </row>
    <row r="13022" spans="75:77" ht="12.75">
      <c r="BW13022"/>
      <c r="BX13022"/>
      <c r="BY13022"/>
    </row>
    <row r="13023" spans="75:77" ht="12.75">
      <c r="BW13023"/>
      <c r="BX13023"/>
      <c r="BY13023"/>
    </row>
    <row r="13024" spans="75:77" ht="12.75">
      <c r="BW13024"/>
      <c r="BX13024"/>
      <c r="BY13024"/>
    </row>
    <row r="13025" spans="75:77" ht="12.75">
      <c r="BW13025"/>
      <c r="BX13025"/>
      <c r="BY13025"/>
    </row>
    <row r="13026" spans="75:77" ht="12.75">
      <c r="BW13026"/>
      <c r="BX13026"/>
      <c r="BY13026"/>
    </row>
    <row r="13027" spans="75:77" ht="12.75">
      <c r="BW13027"/>
      <c r="BX13027"/>
      <c r="BY13027"/>
    </row>
    <row r="13028" spans="75:77" ht="12.75">
      <c r="BW13028"/>
      <c r="BX13028"/>
      <c r="BY13028"/>
    </row>
    <row r="13029" spans="75:77" ht="12.75">
      <c r="BW13029"/>
      <c r="BX13029"/>
      <c r="BY13029"/>
    </row>
    <row r="13030" spans="75:77" ht="12.75">
      <c r="BW13030"/>
      <c r="BX13030"/>
      <c r="BY13030"/>
    </row>
    <row r="13031" spans="75:77" ht="12.75">
      <c r="BW13031"/>
      <c r="BX13031"/>
      <c r="BY13031"/>
    </row>
    <row r="13032" spans="75:77" ht="12.75">
      <c r="BW13032"/>
      <c r="BX13032"/>
      <c r="BY13032"/>
    </row>
    <row r="13033" spans="75:77" ht="12.75">
      <c r="BW13033"/>
      <c r="BX13033"/>
      <c r="BY13033"/>
    </row>
    <row r="13034" spans="75:77" ht="12.75">
      <c r="BW13034"/>
      <c r="BX13034"/>
      <c r="BY13034"/>
    </row>
    <row r="13035" spans="75:77" ht="12.75">
      <c r="BW13035"/>
      <c r="BX13035"/>
      <c r="BY13035"/>
    </row>
    <row r="13036" spans="75:77" ht="12.75">
      <c r="BW13036"/>
      <c r="BX13036"/>
      <c r="BY13036"/>
    </row>
    <row r="13037" spans="75:77" ht="12.75">
      <c r="BW13037"/>
      <c r="BX13037"/>
      <c r="BY13037"/>
    </row>
    <row r="13038" spans="75:77" ht="12.75">
      <c r="BW13038"/>
      <c r="BX13038"/>
      <c r="BY13038"/>
    </row>
    <row r="13039" spans="75:77" ht="12.75">
      <c r="BW13039"/>
      <c r="BX13039"/>
      <c r="BY13039"/>
    </row>
    <row r="13040" spans="75:77" ht="12.75">
      <c r="BW13040"/>
      <c r="BX13040"/>
      <c r="BY13040"/>
    </row>
    <row r="13041" spans="75:77" ht="12.75">
      <c r="BW13041"/>
      <c r="BX13041"/>
      <c r="BY13041"/>
    </row>
    <row r="13042" spans="75:77" ht="12.75">
      <c r="BW13042"/>
      <c r="BX13042"/>
      <c r="BY13042"/>
    </row>
    <row r="13043" spans="75:77" ht="12.75">
      <c r="BW13043"/>
      <c r="BX13043"/>
      <c r="BY13043"/>
    </row>
    <row r="13044" spans="75:77" ht="12.75">
      <c r="BW13044"/>
      <c r="BX13044"/>
      <c r="BY13044"/>
    </row>
    <row r="13045" spans="75:77" ht="12.75">
      <c r="BW13045"/>
      <c r="BX13045"/>
      <c r="BY13045"/>
    </row>
    <row r="13046" spans="75:77" ht="12.75">
      <c r="BW13046"/>
      <c r="BX13046"/>
      <c r="BY13046"/>
    </row>
    <row r="13047" spans="75:77" ht="12.75">
      <c r="BW13047"/>
      <c r="BX13047"/>
      <c r="BY13047"/>
    </row>
    <row r="13048" spans="75:77" ht="12.75">
      <c r="BW13048"/>
      <c r="BX13048"/>
      <c r="BY13048"/>
    </row>
    <row r="13049" spans="75:77" ht="12.75">
      <c r="BW13049"/>
      <c r="BX13049"/>
      <c r="BY13049"/>
    </row>
    <row r="13050" spans="75:77" ht="12.75">
      <c r="BW13050"/>
      <c r="BX13050"/>
      <c r="BY13050"/>
    </row>
    <row r="13051" spans="75:77" ht="12.75">
      <c r="BW13051"/>
      <c r="BX13051"/>
      <c r="BY13051"/>
    </row>
    <row r="13052" spans="75:77" ht="12.75">
      <c r="BW13052"/>
      <c r="BX13052"/>
      <c r="BY13052"/>
    </row>
    <row r="13053" spans="75:77" ht="12.75">
      <c r="BW13053"/>
      <c r="BX13053"/>
      <c r="BY13053"/>
    </row>
    <row r="13054" spans="75:77" ht="12.75">
      <c r="BW13054"/>
      <c r="BX13054"/>
      <c r="BY13054"/>
    </row>
    <row r="13055" spans="75:77" ht="12.75">
      <c r="BW13055"/>
      <c r="BX13055"/>
      <c r="BY13055"/>
    </row>
    <row r="13056" spans="75:77" ht="12.75">
      <c r="BW13056"/>
      <c r="BX13056"/>
      <c r="BY13056"/>
    </row>
    <row r="13057" spans="75:77" ht="12.75">
      <c r="BW13057"/>
      <c r="BX13057"/>
      <c r="BY13057"/>
    </row>
    <row r="13058" spans="75:77" ht="12.75">
      <c r="BW13058"/>
      <c r="BX13058"/>
      <c r="BY13058"/>
    </row>
    <row r="13059" spans="75:77" ht="12.75">
      <c r="BW13059"/>
      <c r="BX13059"/>
      <c r="BY13059"/>
    </row>
    <row r="13060" spans="75:77" ht="12.75">
      <c r="BW13060"/>
      <c r="BX13060"/>
      <c r="BY13060"/>
    </row>
    <row r="13061" spans="75:77" ht="12.75">
      <c r="BW13061"/>
      <c r="BX13061"/>
      <c r="BY13061"/>
    </row>
    <row r="13062" spans="75:77" ht="12.75">
      <c r="BW13062"/>
      <c r="BX13062"/>
      <c r="BY13062"/>
    </row>
    <row r="13063" spans="75:77" ht="12.75">
      <c r="BW13063"/>
      <c r="BX13063"/>
      <c r="BY13063"/>
    </row>
    <row r="13064" spans="75:77" ht="12.75">
      <c r="BW13064"/>
      <c r="BX13064"/>
      <c r="BY13064"/>
    </row>
    <row r="13065" spans="75:77" ht="12.75">
      <c r="BW13065"/>
      <c r="BX13065"/>
      <c r="BY13065"/>
    </row>
    <row r="13066" spans="75:77" ht="12.75">
      <c r="BW13066"/>
      <c r="BX13066"/>
      <c r="BY13066"/>
    </row>
    <row r="13067" spans="75:77" ht="12.75">
      <c r="BW13067"/>
      <c r="BX13067"/>
      <c r="BY13067"/>
    </row>
    <row r="13068" spans="75:77" ht="12.75">
      <c r="BW13068"/>
      <c r="BX13068"/>
      <c r="BY13068"/>
    </row>
    <row r="13069" spans="75:77" ht="12.75">
      <c r="BW13069"/>
      <c r="BX13069"/>
      <c r="BY13069"/>
    </row>
    <row r="13070" spans="75:77" ht="12.75">
      <c r="BW13070"/>
      <c r="BX13070"/>
      <c r="BY13070"/>
    </row>
    <row r="13071" spans="75:77" ht="12.75">
      <c r="BW13071"/>
      <c r="BX13071"/>
      <c r="BY13071"/>
    </row>
    <row r="13072" spans="75:77" ht="12.75">
      <c r="BW13072"/>
      <c r="BX13072"/>
      <c r="BY13072"/>
    </row>
    <row r="13073" spans="75:77" ht="12.75">
      <c r="BW13073"/>
      <c r="BX13073"/>
      <c r="BY13073"/>
    </row>
    <row r="13074" spans="75:77" ht="12.75">
      <c r="BW13074"/>
      <c r="BX13074"/>
      <c r="BY13074"/>
    </row>
    <row r="13075" spans="75:77" ht="12.75">
      <c r="BW13075"/>
      <c r="BX13075"/>
      <c r="BY13075"/>
    </row>
    <row r="13076" spans="75:77" ht="12.75">
      <c r="BW13076"/>
      <c r="BX13076"/>
      <c r="BY13076"/>
    </row>
    <row r="13077" spans="75:77" ht="12.75">
      <c r="BW13077"/>
      <c r="BX13077"/>
      <c r="BY13077"/>
    </row>
    <row r="13078" spans="75:77" ht="12.75">
      <c r="BW13078"/>
      <c r="BX13078"/>
      <c r="BY13078"/>
    </row>
    <row r="13079" spans="75:77" ht="12.75">
      <c r="BW13079"/>
      <c r="BX13079"/>
      <c r="BY13079"/>
    </row>
    <row r="13080" spans="75:77" ht="12.75">
      <c r="BW13080"/>
      <c r="BX13080"/>
      <c r="BY13080"/>
    </row>
    <row r="13081" spans="75:77" ht="12.75">
      <c r="BW13081"/>
      <c r="BX13081"/>
      <c r="BY13081"/>
    </row>
    <row r="13082" spans="75:77" ht="12.75">
      <c r="BW13082"/>
      <c r="BX13082"/>
      <c r="BY13082"/>
    </row>
    <row r="13083" spans="75:77" ht="12.75">
      <c r="BW13083"/>
      <c r="BX13083"/>
      <c r="BY13083"/>
    </row>
    <row r="13084" spans="75:77" ht="12.75">
      <c r="BW13084"/>
      <c r="BX13084"/>
      <c r="BY13084"/>
    </row>
    <row r="13085" spans="75:77" ht="12.75">
      <c r="BW13085"/>
      <c r="BX13085"/>
      <c r="BY13085"/>
    </row>
    <row r="13086" spans="75:77" ht="12.75">
      <c r="BW13086"/>
      <c r="BX13086"/>
      <c r="BY13086"/>
    </row>
    <row r="13087" spans="75:77" ht="12.75">
      <c r="BW13087"/>
      <c r="BX13087"/>
      <c r="BY13087"/>
    </row>
    <row r="13088" spans="75:77" ht="12.75">
      <c r="BW13088"/>
      <c r="BX13088"/>
      <c r="BY13088"/>
    </row>
    <row r="13089" spans="75:77" ht="12.75">
      <c r="BW13089"/>
      <c r="BX13089"/>
      <c r="BY13089"/>
    </row>
    <row r="13090" spans="75:77" ht="12.75">
      <c r="BW13090"/>
      <c r="BX13090"/>
      <c r="BY13090"/>
    </row>
    <row r="13091" spans="75:77" ht="12.75">
      <c r="BW13091"/>
      <c r="BX13091"/>
      <c r="BY13091"/>
    </row>
    <row r="13092" spans="75:77" ht="12.75">
      <c r="BW13092"/>
      <c r="BX13092"/>
      <c r="BY13092"/>
    </row>
    <row r="13093" spans="75:77" ht="12.75">
      <c r="BW13093"/>
      <c r="BX13093"/>
      <c r="BY13093"/>
    </row>
    <row r="13094" spans="75:77" ht="12.75">
      <c r="BW13094"/>
      <c r="BX13094"/>
      <c r="BY13094"/>
    </row>
    <row r="13095" spans="75:77" ht="12.75">
      <c r="BW13095"/>
      <c r="BX13095"/>
      <c r="BY13095"/>
    </row>
    <row r="13096" spans="75:77" ht="12.75">
      <c r="BW13096"/>
      <c r="BX13096"/>
      <c r="BY13096"/>
    </row>
    <row r="13097" spans="75:77" ht="12.75">
      <c r="BW13097"/>
      <c r="BX13097"/>
      <c r="BY13097"/>
    </row>
    <row r="13098" spans="75:77" ht="12.75">
      <c r="BW13098"/>
      <c r="BX13098"/>
      <c r="BY13098"/>
    </row>
    <row r="13099" spans="75:77" ht="12.75">
      <c r="BW13099"/>
      <c r="BX13099"/>
      <c r="BY13099"/>
    </row>
    <row r="13100" spans="75:77" ht="12.75">
      <c r="BW13100"/>
      <c r="BX13100"/>
      <c r="BY13100"/>
    </row>
    <row r="13101" spans="75:77" ht="12.75">
      <c r="BW13101"/>
      <c r="BX13101"/>
      <c r="BY13101"/>
    </row>
    <row r="13102" spans="75:77" ht="12.75">
      <c r="BW13102"/>
      <c r="BX13102"/>
      <c r="BY13102"/>
    </row>
    <row r="13103" spans="75:77" ht="12.75">
      <c r="BW13103"/>
      <c r="BX13103"/>
      <c r="BY13103"/>
    </row>
    <row r="13104" spans="75:77" ht="12.75">
      <c r="BW13104"/>
      <c r="BX13104"/>
      <c r="BY13104"/>
    </row>
    <row r="13105" spans="75:77" ht="12.75">
      <c r="BW13105"/>
      <c r="BX13105"/>
      <c r="BY13105"/>
    </row>
    <row r="13106" spans="75:77" ht="12.75">
      <c r="BW13106"/>
      <c r="BX13106"/>
      <c r="BY13106"/>
    </row>
    <row r="13107" spans="75:77" ht="12.75">
      <c r="BW13107"/>
      <c r="BX13107"/>
      <c r="BY13107"/>
    </row>
    <row r="13108" spans="75:77" ht="12.75">
      <c r="BW13108"/>
      <c r="BX13108"/>
      <c r="BY13108"/>
    </row>
    <row r="13109" spans="75:77" ht="12.75">
      <c r="BW13109"/>
      <c r="BX13109"/>
      <c r="BY13109"/>
    </row>
    <row r="13110" spans="75:77" ht="12.75">
      <c r="BW13110"/>
      <c r="BX13110"/>
      <c r="BY13110"/>
    </row>
    <row r="13111" spans="75:77" ht="12.75">
      <c r="BW13111"/>
      <c r="BX13111"/>
      <c r="BY13111"/>
    </row>
    <row r="13112" spans="75:77" ht="12.75">
      <c r="BW13112"/>
      <c r="BX13112"/>
      <c r="BY13112"/>
    </row>
    <row r="13113" spans="75:77" ht="12.75">
      <c r="BW13113"/>
      <c r="BX13113"/>
      <c r="BY13113"/>
    </row>
    <row r="13114" spans="75:77" ht="12.75">
      <c r="BW13114"/>
      <c r="BX13114"/>
      <c r="BY13114"/>
    </row>
    <row r="13115" spans="75:77" ht="12.75">
      <c r="BW13115"/>
      <c r="BX13115"/>
      <c r="BY13115"/>
    </row>
    <row r="13116" spans="75:77" ht="12.75">
      <c r="BW13116"/>
      <c r="BX13116"/>
      <c r="BY13116"/>
    </row>
    <row r="13117" spans="75:77" ht="12.75">
      <c r="BW13117"/>
      <c r="BX13117"/>
      <c r="BY13117"/>
    </row>
    <row r="13118" spans="75:77" ht="12.75">
      <c r="BW13118"/>
      <c r="BX13118"/>
      <c r="BY13118"/>
    </row>
    <row r="13119" spans="75:77" ht="12.75">
      <c r="BW13119"/>
      <c r="BX13119"/>
      <c r="BY13119"/>
    </row>
    <row r="13120" spans="75:77" ht="12.75">
      <c r="BW13120"/>
      <c r="BX13120"/>
      <c r="BY13120"/>
    </row>
    <row r="13121" spans="75:77" ht="12.75">
      <c r="BW13121"/>
      <c r="BX13121"/>
      <c r="BY13121"/>
    </row>
    <row r="13122" spans="75:77" ht="12.75">
      <c r="BW13122"/>
      <c r="BX13122"/>
      <c r="BY13122"/>
    </row>
    <row r="13123" spans="75:77" ht="12.75">
      <c r="BW13123"/>
      <c r="BX13123"/>
      <c r="BY13123"/>
    </row>
    <row r="13124" spans="75:77" ht="12.75">
      <c r="BW13124"/>
      <c r="BX13124"/>
      <c r="BY13124"/>
    </row>
    <row r="13125" spans="75:77" ht="12.75">
      <c r="BW13125"/>
      <c r="BX13125"/>
      <c r="BY13125"/>
    </row>
    <row r="13126" spans="75:77" ht="12.75">
      <c r="BW13126"/>
      <c r="BX13126"/>
      <c r="BY13126"/>
    </row>
    <row r="13127" spans="75:77" ht="12.75">
      <c r="BW13127"/>
      <c r="BX13127"/>
      <c r="BY13127"/>
    </row>
    <row r="13128" spans="75:77" ht="12.75">
      <c r="BW13128"/>
      <c r="BX13128"/>
      <c r="BY13128"/>
    </row>
    <row r="13129" spans="75:77" ht="12.75">
      <c r="BW13129"/>
      <c r="BX13129"/>
      <c r="BY13129"/>
    </row>
    <row r="13130" spans="75:77" ht="12.75">
      <c r="BW13130"/>
      <c r="BX13130"/>
      <c r="BY13130"/>
    </row>
    <row r="13131" spans="75:77" ht="12.75">
      <c r="BW13131"/>
      <c r="BX13131"/>
      <c r="BY13131"/>
    </row>
    <row r="13132" spans="75:77" ht="12.75">
      <c r="BW13132"/>
      <c r="BX13132"/>
      <c r="BY13132"/>
    </row>
    <row r="13133" spans="75:77" ht="12.75">
      <c r="BW13133"/>
      <c r="BX13133"/>
      <c r="BY13133"/>
    </row>
    <row r="13134" spans="75:77" ht="12.75">
      <c r="BW13134"/>
      <c r="BX13134"/>
      <c r="BY13134"/>
    </row>
    <row r="13135" spans="75:77" ht="12.75">
      <c r="BW13135"/>
      <c r="BX13135"/>
      <c r="BY13135"/>
    </row>
    <row r="13136" spans="75:77" ht="12.75">
      <c r="BW13136"/>
      <c r="BX13136"/>
      <c r="BY13136"/>
    </row>
    <row r="13137" spans="75:77" ht="12.75">
      <c r="BW13137"/>
      <c r="BX13137"/>
      <c r="BY13137"/>
    </row>
    <row r="13138" spans="75:77" ht="12.75">
      <c r="BW13138"/>
      <c r="BX13138"/>
      <c r="BY13138"/>
    </row>
    <row r="13139" spans="75:77" ht="12.75">
      <c r="BW13139"/>
      <c r="BX13139"/>
      <c r="BY13139"/>
    </row>
    <row r="13140" spans="75:77" ht="12.75">
      <c r="BW13140"/>
      <c r="BX13140"/>
      <c r="BY13140"/>
    </row>
    <row r="13141" spans="75:77" ht="12.75">
      <c r="BW13141"/>
      <c r="BX13141"/>
      <c r="BY13141"/>
    </row>
    <row r="13142" spans="75:77" ht="12.75">
      <c r="BW13142"/>
      <c r="BX13142"/>
      <c r="BY13142"/>
    </row>
    <row r="13143" spans="75:77" ht="12.75">
      <c r="BW13143"/>
      <c r="BX13143"/>
      <c r="BY13143"/>
    </row>
    <row r="13144" spans="75:77" ht="12.75">
      <c r="BW13144"/>
      <c r="BX13144"/>
      <c r="BY13144"/>
    </row>
    <row r="13145" spans="75:77" ht="12.75">
      <c r="BW13145"/>
      <c r="BX13145"/>
      <c r="BY13145"/>
    </row>
    <row r="13146" spans="75:77" ht="12.75">
      <c r="BW13146"/>
      <c r="BX13146"/>
      <c r="BY13146"/>
    </row>
    <row r="13147" spans="75:77" ht="12.75">
      <c r="BW13147"/>
      <c r="BX13147"/>
      <c r="BY13147"/>
    </row>
    <row r="13148" spans="75:77" ht="12.75">
      <c r="BW13148"/>
      <c r="BX13148"/>
      <c r="BY13148"/>
    </row>
    <row r="13149" spans="75:77" ht="12.75">
      <c r="BW13149"/>
      <c r="BX13149"/>
      <c r="BY13149"/>
    </row>
    <row r="13150" spans="75:77" ht="12.75">
      <c r="BW13150"/>
      <c r="BX13150"/>
      <c r="BY13150"/>
    </row>
    <row r="13151" spans="75:77" ht="12.75">
      <c r="BW13151"/>
      <c r="BX13151"/>
      <c r="BY13151"/>
    </row>
    <row r="13152" spans="75:77" ht="12.75">
      <c r="BW13152"/>
      <c r="BX13152"/>
      <c r="BY13152"/>
    </row>
    <row r="13153" spans="75:77" ht="12.75">
      <c r="BW13153"/>
      <c r="BX13153"/>
      <c r="BY13153"/>
    </row>
    <row r="13154" spans="75:77" ht="12.75">
      <c r="BW13154"/>
      <c r="BX13154"/>
      <c r="BY13154"/>
    </row>
    <row r="13155" spans="75:77" ht="12.75">
      <c r="BW13155"/>
      <c r="BX13155"/>
      <c r="BY13155"/>
    </row>
    <row r="13156" spans="75:77" ht="12.75">
      <c r="BW13156"/>
      <c r="BX13156"/>
      <c r="BY13156"/>
    </row>
    <row r="13157" spans="75:77" ht="12.75">
      <c r="BW13157"/>
      <c r="BX13157"/>
      <c r="BY13157"/>
    </row>
    <row r="13158" spans="75:77" ht="12.75">
      <c r="BW13158"/>
      <c r="BX13158"/>
      <c r="BY13158"/>
    </row>
    <row r="13159" spans="75:77" ht="12.75">
      <c r="BW13159"/>
      <c r="BX13159"/>
      <c r="BY13159"/>
    </row>
    <row r="13160" spans="75:77" ht="12.75">
      <c r="BW13160"/>
      <c r="BX13160"/>
      <c r="BY13160"/>
    </row>
    <row r="13161" spans="75:77" ht="12.75">
      <c r="BW13161"/>
      <c r="BX13161"/>
      <c r="BY13161"/>
    </row>
    <row r="13162" spans="75:77" ht="12.75">
      <c r="BW13162"/>
      <c r="BX13162"/>
      <c r="BY13162"/>
    </row>
    <row r="13163" spans="75:77" ht="12.75">
      <c r="BW13163"/>
      <c r="BX13163"/>
      <c r="BY13163"/>
    </row>
    <row r="13164" spans="75:77" ht="12.75">
      <c r="BW13164"/>
      <c r="BX13164"/>
      <c r="BY13164"/>
    </row>
    <row r="13165" spans="75:77" ht="12.75">
      <c r="BW13165"/>
      <c r="BX13165"/>
      <c r="BY13165"/>
    </row>
    <row r="13166" spans="75:77" ht="12.75">
      <c r="BW13166"/>
      <c r="BX13166"/>
      <c r="BY13166"/>
    </row>
    <row r="13167" spans="75:77" ht="12.75">
      <c r="BW13167"/>
      <c r="BX13167"/>
      <c r="BY13167"/>
    </row>
    <row r="13168" spans="75:77" ht="12.75">
      <c r="BW13168"/>
      <c r="BX13168"/>
      <c r="BY13168"/>
    </row>
    <row r="13169" spans="75:77" ht="12.75">
      <c r="BW13169"/>
      <c r="BX13169"/>
      <c r="BY13169"/>
    </row>
    <row r="13170" spans="75:77" ht="12.75">
      <c r="BW13170"/>
      <c r="BX13170"/>
      <c r="BY13170"/>
    </row>
    <row r="13171" spans="75:77" ht="12.75">
      <c r="BW13171"/>
      <c r="BX13171"/>
      <c r="BY13171"/>
    </row>
    <row r="13172" spans="75:77" ht="12.75">
      <c r="BW13172"/>
      <c r="BX13172"/>
      <c r="BY13172"/>
    </row>
    <row r="13173" spans="75:77" ht="12.75">
      <c r="BW13173"/>
      <c r="BX13173"/>
      <c r="BY13173"/>
    </row>
    <row r="13174" spans="75:77" ht="12.75">
      <c r="BW13174"/>
      <c r="BX13174"/>
      <c r="BY13174"/>
    </row>
    <row r="13175" spans="75:77" ht="12.75">
      <c r="BW13175"/>
      <c r="BX13175"/>
      <c r="BY13175"/>
    </row>
    <row r="13176" spans="75:77" ht="12.75">
      <c r="BW13176"/>
      <c r="BX13176"/>
      <c r="BY13176"/>
    </row>
    <row r="13177" spans="75:77" ht="12.75">
      <c r="BW13177"/>
      <c r="BX13177"/>
      <c r="BY13177"/>
    </row>
    <row r="13178" spans="75:77" ht="12.75">
      <c r="BW13178"/>
      <c r="BX13178"/>
      <c r="BY13178"/>
    </row>
    <row r="13179" spans="75:77" ht="12.75">
      <c r="BW13179"/>
      <c r="BX13179"/>
      <c r="BY13179"/>
    </row>
    <row r="13180" spans="75:77" ht="12.75">
      <c r="BW13180"/>
      <c r="BX13180"/>
      <c r="BY13180"/>
    </row>
    <row r="13181" spans="75:77" ht="12.75">
      <c r="BW13181"/>
      <c r="BX13181"/>
      <c r="BY13181"/>
    </row>
    <row r="13182" spans="75:77" ht="12.75">
      <c r="BW13182"/>
      <c r="BX13182"/>
      <c r="BY13182"/>
    </row>
    <row r="13183" spans="75:77" ht="12.75">
      <c r="BW13183"/>
      <c r="BX13183"/>
      <c r="BY13183"/>
    </row>
    <row r="13184" spans="75:77" ht="12.75">
      <c r="BW13184"/>
      <c r="BX13184"/>
      <c r="BY13184"/>
    </row>
    <row r="13185" spans="75:77" ht="12.75">
      <c r="BW13185"/>
      <c r="BX13185"/>
      <c r="BY13185"/>
    </row>
    <row r="13186" spans="75:77" ht="12.75">
      <c r="BW13186"/>
      <c r="BX13186"/>
      <c r="BY13186"/>
    </row>
    <row r="13187" spans="75:77" ht="12.75">
      <c r="BW13187"/>
      <c r="BX13187"/>
      <c r="BY13187"/>
    </row>
    <row r="13188" spans="75:77" ht="12.75">
      <c r="BW13188"/>
      <c r="BX13188"/>
      <c r="BY13188"/>
    </row>
    <row r="13189" spans="75:77" ht="12.75">
      <c r="BW13189"/>
      <c r="BX13189"/>
      <c r="BY13189"/>
    </row>
    <row r="13190" spans="75:77" ht="12.75">
      <c r="BW13190"/>
      <c r="BX13190"/>
      <c r="BY13190"/>
    </row>
    <row r="13191" spans="75:77" ht="12.75">
      <c r="BW13191"/>
      <c r="BX13191"/>
      <c r="BY13191"/>
    </row>
    <row r="13192" spans="75:77" ht="12.75">
      <c r="BW13192"/>
      <c r="BX13192"/>
      <c r="BY13192"/>
    </row>
    <row r="13193" spans="75:77" ht="12.75">
      <c r="BW13193"/>
      <c r="BX13193"/>
      <c r="BY13193"/>
    </row>
    <row r="13194" spans="75:77" ht="12.75">
      <c r="BW13194"/>
      <c r="BX13194"/>
      <c r="BY13194"/>
    </row>
    <row r="13195" spans="75:77" ht="12.75">
      <c r="BW13195"/>
      <c r="BX13195"/>
      <c r="BY13195"/>
    </row>
    <row r="13196" spans="75:77" ht="12.75">
      <c r="BW13196"/>
      <c r="BX13196"/>
      <c r="BY13196"/>
    </row>
    <row r="13197" spans="75:77" ht="12.75">
      <c r="BW13197"/>
      <c r="BX13197"/>
      <c r="BY13197"/>
    </row>
    <row r="13198" spans="75:77" ht="12.75">
      <c r="BW13198"/>
      <c r="BX13198"/>
      <c r="BY13198"/>
    </row>
    <row r="13199" spans="75:77" ht="12.75">
      <c r="BW13199"/>
      <c r="BX13199"/>
      <c r="BY13199"/>
    </row>
    <row r="13200" spans="75:77" ht="12.75">
      <c r="BW13200"/>
      <c r="BX13200"/>
      <c r="BY13200"/>
    </row>
    <row r="13201" spans="75:77" ht="12.75">
      <c r="BW13201"/>
      <c r="BX13201"/>
      <c r="BY13201"/>
    </row>
    <row r="13202" spans="75:77" ht="12.75">
      <c r="BW13202"/>
      <c r="BX13202"/>
      <c r="BY13202"/>
    </row>
    <row r="13203" spans="75:77" ht="12.75">
      <c r="BW13203"/>
      <c r="BX13203"/>
      <c r="BY13203"/>
    </row>
    <row r="13204" spans="75:77" ht="12.75">
      <c r="BW13204"/>
      <c r="BX13204"/>
      <c r="BY13204"/>
    </row>
    <row r="13205" spans="75:77" ht="12.75">
      <c r="BW13205"/>
      <c r="BX13205"/>
      <c r="BY13205"/>
    </row>
    <row r="13206" spans="75:77" ht="12.75">
      <c r="BW13206"/>
      <c r="BX13206"/>
      <c r="BY13206"/>
    </row>
    <row r="13207" spans="75:77" ht="12.75">
      <c r="BW13207"/>
      <c r="BX13207"/>
      <c r="BY13207"/>
    </row>
    <row r="13208" spans="75:77" ht="12.75">
      <c r="BW13208"/>
      <c r="BX13208"/>
      <c r="BY13208"/>
    </row>
    <row r="13209" spans="75:77" ht="12.75">
      <c r="BW13209"/>
      <c r="BX13209"/>
      <c r="BY13209"/>
    </row>
    <row r="13210" spans="75:77" ht="12.75">
      <c r="BW13210"/>
      <c r="BX13210"/>
      <c r="BY13210"/>
    </row>
    <row r="13211" spans="75:77" ht="12.75">
      <c r="BW13211"/>
      <c r="BX13211"/>
      <c r="BY13211"/>
    </row>
    <row r="13212" spans="75:77" ht="12.75">
      <c r="BW13212"/>
      <c r="BX13212"/>
      <c r="BY13212"/>
    </row>
    <row r="13213" spans="75:77" ht="12.75">
      <c r="BW13213"/>
      <c r="BX13213"/>
      <c r="BY13213"/>
    </row>
    <row r="13214" spans="75:77" ht="12.75">
      <c r="BW13214"/>
      <c r="BX13214"/>
      <c r="BY13214"/>
    </row>
    <row r="13215" spans="75:77" ht="12.75">
      <c r="BW13215"/>
      <c r="BX13215"/>
      <c r="BY13215"/>
    </row>
    <row r="13216" spans="75:77" ht="12.75">
      <c r="BW13216"/>
      <c r="BX13216"/>
      <c r="BY13216"/>
    </row>
    <row r="13217" spans="75:77" ht="12.75">
      <c r="BW13217"/>
      <c r="BX13217"/>
      <c r="BY13217"/>
    </row>
    <row r="13218" spans="75:77" ht="12.75">
      <c r="BW13218"/>
      <c r="BX13218"/>
      <c r="BY13218"/>
    </row>
    <row r="13219" spans="75:77" ht="12.75">
      <c r="BW13219"/>
      <c r="BX13219"/>
      <c r="BY13219"/>
    </row>
    <row r="13220" spans="75:77" ht="12.75">
      <c r="BW13220"/>
      <c r="BX13220"/>
      <c r="BY13220"/>
    </row>
    <row r="13221" spans="75:77" ht="12.75">
      <c r="BW13221"/>
      <c r="BX13221"/>
      <c r="BY13221"/>
    </row>
    <row r="13222" spans="75:77" ht="12.75">
      <c r="BW13222"/>
      <c r="BX13222"/>
      <c r="BY13222"/>
    </row>
    <row r="13223" spans="75:77" ht="12.75">
      <c r="BW13223"/>
      <c r="BX13223"/>
      <c r="BY13223"/>
    </row>
    <row r="13224" spans="75:77" ht="12.75">
      <c r="BW13224"/>
      <c r="BX13224"/>
      <c r="BY13224"/>
    </row>
    <row r="13225" spans="75:77" ht="12.75">
      <c r="BW13225"/>
      <c r="BX13225"/>
      <c r="BY13225"/>
    </row>
    <row r="13226" spans="75:77" ht="12.75">
      <c r="BW13226"/>
      <c r="BX13226"/>
      <c r="BY13226"/>
    </row>
    <row r="13227" spans="75:77" ht="12.75">
      <c r="BW13227"/>
      <c r="BX13227"/>
      <c r="BY13227"/>
    </row>
    <row r="13228" spans="75:77" ht="12.75">
      <c r="BW13228"/>
      <c r="BX13228"/>
      <c r="BY13228"/>
    </row>
    <row r="13229" spans="75:77" ht="12.75">
      <c r="BW13229"/>
      <c r="BX13229"/>
      <c r="BY13229"/>
    </row>
    <row r="13230" spans="75:77" ht="12.75">
      <c r="BW13230"/>
      <c r="BX13230"/>
      <c r="BY13230"/>
    </row>
    <row r="13231" spans="75:77" ht="12.75">
      <c r="BW13231"/>
      <c r="BX13231"/>
      <c r="BY13231"/>
    </row>
    <row r="13232" spans="75:77" ht="12.75">
      <c r="BW13232"/>
      <c r="BX13232"/>
      <c r="BY13232"/>
    </row>
    <row r="13233" spans="75:77" ht="12.75">
      <c r="BW13233"/>
      <c r="BX13233"/>
      <c r="BY13233"/>
    </row>
    <row r="13234" spans="75:77" ht="12.75">
      <c r="BW13234"/>
      <c r="BX13234"/>
      <c r="BY13234"/>
    </row>
    <row r="13235" spans="75:77" ht="12.75">
      <c r="BW13235"/>
      <c r="BX13235"/>
      <c r="BY13235"/>
    </row>
    <row r="13236" spans="75:77" ht="12.75">
      <c r="BW13236"/>
      <c r="BX13236"/>
      <c r="BY13236"/>
    </row>
    <row r="13237" spans="75:77" ht="12.75">
      <c r="BW13237"/>
      <c r="BX13237"/>
      <c r="BY13237"/>
    </row>
    <row r="13238" spans="75:77" ht="12.75">
      <c r="BW13238"/>
      <c r="BX13238"/>
      <c r="BY13238"/>
    </row>
    <row r="13239" spans="75:77" ht="12.75">
      <c r="BW13239"/>
      <c r="BX13239"/>
      <c r="BY13239"/>
    </row>
    <row r="13240" spans="75:77" ht="12.75">
      <c r="BW13240"/>
      <c r="BX13240"/>
      <c r="BY13240"/>
    </row>
    <row r="13241" spans="75:77" ht="12.75">
      <c r="BW13241"/>
      <c r="BX13241"/>
      <c r="BY13241"/>
    </row>
    <row r="13242" spans="75:77" ht="12.75">
      <c r="BW13242"/>
      <c r="BX13242"/>
      <c r="BY13242"/>
    </row>
    <row r="13243" spans="75:77" ht="12.75">
      <c r="BW13243"/>
      <c r="BX13243"/>
      <c r="BY13243"/>
    </row>
    <row r="13244" spans="75:77" ht="12.75">
      <c r="BW13244"/>
      <c r="BX13244"/>
      <c r="BY13244"/>
    </row>
    <row r="13245" spans="75:77" ht="12.75">
      <c r="BW13245"/>
      <c r="BX13245"/>
      <c r="BY13245"/>
    </row>
    <row r="13246" spans="75:77" ht="12.75">
      <c r="BW13246"/>
      <c r="BX13246"/>
      <c r="BY13246"/>
    </row>
    <row r="13247" spans="75:77" ht="12.75">
      <c r="BW13247"/>
      <c r="BX13247"/>
      <c r="BY13247"/>
    </row>
    <row r="13248" spans="75:77" ht="12.75">
      <c r="BW13248"/>
      <c r="BX13248"/>
      <c r="BY13248"/>
    </row>
    <row r="13249" spans="75:77" ht="12.75">
      <c r="BW13249"/>
      <c r="BX13249"/>
      <c r="BY13249"/>
    </row>
    <row r="13250" spans="75:77" ht="12.75">
      <c r="BW13250"/>
      <c r="BX13250"/>
      <c r="BY13250"/>
    </row>
    <row r="13251" spans="75:77" ht="12.75">
      <c r="BW13251"/>
      <c r="BX13251"/>
      <c r="BY13251"/>
    </row>
    <row r="13252" spans="75:77" ht="12.75">
      <c r="BW13252"/>
      <c r="BX13252"/>
      <c r="BY13252"/>
    </row>
    <row r="13253" spans="75:77" ht="12.75">
      <c r="BW13253"/>
      <c r="BX13253"/>
      <c r="BY13253"/>
    </row>
    <row r="13254" spans="75:77" ht="12.75">
      <c r="BW13254"/>
      <c r="BX13254"/>
      <c r="BY13254"/>
    </row>
    <row r="13255" spans="75:77" ht="12.75">
      <c r="BW13255"/>
      <c r="BX13255"/>
      <c r="BY13255"/>
    </row>
    <row r="13256" spans="75:77" ht="12.75">
      <c r="BW13256"/>
      <c r="BX13256"/>
      <c r="BY13256"/>
    </row>
    <row r="13257" spans="75:77" ht="12.75">
      <c r="BW13257"/>
      <c r="BX13257"/>
      <c r="BY13257"/>
    </row>
    <row r="13258" spans="75:77" ht="12.75">
      <c r="BW13258"/>
      <c r="BX13258"/>
      <c r="BY13258"/>
    </row>
    <row r="13259" spans="75:77" ht="12.75">
      <c r="BW13259"/>
      <c r="BX13259"/>
      <c r="BY13259"/>
    </row>
    <row r="13260" spans="75:77" ht="12.75">
      <c r="BW13260"/>
      <c r="BX13260"/>
      <c r="BY13260"/>
    </row>
    <row r="13261" spans="75:77" ht="12.75">
      <c r="BW13261"/>
      <c r="BX13261"/>
      <c r="BY13261"/>
    </row>
    <row r="13262" spans="75:77" ht="12.75">
      <c r="BW13262"/>
      <c r="BX13262"/>
      <c r="BY13262"/>
    </row>
    <row r="13263" spans="75:77" ht="12.75">
      <c r="BW13263"/>
      <c r="BX13263"/>
      <c r="BY13263"/>
    </row>
    <row r="13264" spans="75:77" ht="12.75">
      <c r="BW13264"/>
      <c r="BX13264"/>
      <c r="BY13264"/>
    </row>
    <row r="13265" spans="75:77" ht="12.75">
      <c r="BW13265"/>
      <c r="BX13265"/>
      <c r="BY13265"/>
    </row>
    <row r="13266" spans="75:77" ht="12.75">
      <c r="BW13266"/>
      <c r="BX13266"/>
      <c r="BY13266"/>
    </row>
    <row r="13267" spans="75:77" ht="12.75">
      <c r="BW13267"/>
      <c r="BX13267"/>
      <c r="BY13267"/>
    </row>
    <row r="13268" spans="75:77" ht="12.75">
      <c r="BW13268"/>
      <c r="BX13268"/>
      <c r="BY13268"/>
    </row>
    <row r="13269" spans="75:77" ht="12.75">
      <c r="BW13269"/>
      <c r="BX13269"/>
      <c r="BY13269"/>
    </row>
    <row r="13270" spans="75:77" ht="12.75">
      <c r="BW13270"/>
      <c r="BX13270"/>
      <c r="BY13270"/>
    </row>
    <row r="13271" spans="75:77" ht="12.75">
      <c r="BW13271"/>
      <c r="BX13271"/>
      <c r="BY13271"/>
    </row>
    <row r="13272" spans="75:77" ht="12.75">
      <c r="BW13272"/>
      <c r="BX13272"/>
      <c r="BY13272"/>
    </row>
    <row r="13273" spans="75:77" ht="12.75">
      <c r="BW13273"/>
      <c r="BX13273"/>
      <c r="BY13273"/>
    </row>
    <row r="13274" spans="75:77" ht="12.75">
      <c r="BW13274"/>
      <c r="BX13274"/>
      <c r="BY13274"/>
    </row>
    <row r="13275" spans="75:77" ht="12.75">
      <c r="BW13275"/>
      <c r="BX13275"/>
      <c r="BY13275"/>
    </row>
    <row r="13276" spans="75:77" ht="12.75">
      <c r="BW13276"/>
      <c r="BX13276"/>
      <c r="BY13276"/>
    </row>
    <row r="13277" spans="75:77" ht="12.75">
      <c r="BW13277"/>
      <c r="BX13277"/>
      <c r="BY13277"/>
    </row>
    <row r="13278" spans="75:77" ht="12.75">
      <c r="BW13278"/>
      <c r="BX13278"/>
      <c r="BY13278"/>
    </row>
    <row r="13279" spans="75:77" ht="12.75">
      <c r="BW13279"/>
      <c r="BX13279"/>
      <c r="BY13279"/>
    </row>
    <row r="13280" spans="75:77" ht="12.75">
      <c r="BW13280"/>
      <c r="BX13280"/>
      <c r="BY13280"/>
    </row>
    <row r="13281" spans="75:77" ht="12.75">
      <c r="BW13281"/>
      <c r="BX13281"/>
      <c r="BY13281"/>
    </row>
    <row r="13282" spans="75:77" ht="12.75">
      <c r="BW13282"/>
      <c r="BX13282"/>
      <c r="BY13282"/>
    </row>
    <row r="13283" spans="75:77" ht="12.75">
      <c r="BW13283"/>
      <c r="BX13283"/>
      <c r="BY13283"/>
    </row>
    <row r="13284" spans="75:77" ht="12.75">
      <c r="BW13284"/>
      <c r="BX13284"/>
      <c r="BY13284"/>
    </row>
    <row r="13285" spans="75:77" ht="12.75">
      <c r="BW13285"/>
      <c r="BX13285"/>
      <c r="BY13285"/>
    </row>
    <row r="13286" spans="75:77" ht="12.75">
      <c r="BW13286"/>
      <c r="BX13286"/>
      <c r="BY13286"/>
    </row>
    <row r="13287" spans="75:77" ht="12.75">
      <c r="BW13287"/>
      <c r="BX13287"/>
      <c r="BY13287"/>
    </row>
    <row r="13288" spans="75:77" ht="12.75">
      <c r="BW13288"/>
      <c r="BX13288"/>
      <c r="BY13288"/>
    </row>
    <row r="13289" spans="75:77" ht="12.75">
      <c r="BW13289"/>
      <c r="BX13289"/>
      <c r="BY13289"/>
    </row>
    <row r="13290" spans="75:77" ht="12.75">
      <c r="BW13290"/>
      <c r="BX13290"/>
      <c r="BY13290"/>
    </row>
    <row r="13291" spans="75:77" ht="12.75">
      <c r="BW13291"/>
      <c r="BX13291"/>
      <c r="BY13291"/>
    </row>
    <row r="13292" spans="75:77" ht="12.75">
      <c r="BW13292"/>
      <c r="BX13292"/>
      <c r="BY13292"/>
    </row>
    <row r="13293" spans="75:77" ht="12.75">
      <c r="BW13293"/>
      <c r="BX13293"/>
      <c r="BY13293"/>
    </row>
    <row r="13294" spans="75:77" ht="12.75">
      <c r="BW13294"/>
      <c r="BX13294"/>
      <c r="BY13294"/>
    </row>
    <row r="13295" spans="75:77" ht="12.75">
      <c r="BW13295"/>
      <c r="BX13295"/>
      <c r="BY13295"/>
    </row>
    <row r="13296" spans="75:77" ht="12.75">
      <c r="BW13296"/>
      <c r="BX13296"/>
      <c r="BY13296"/>
    </row>
    <row r="13297" spans="75:77" ht="12.75">
      <c r="BW13297"/>
      <c r="BX13297"/>
      <c r="BY13297"/>
    </row>
    <row r="13298" spans="75:77" ht="12.75">
      <c r="BW13298"/>
      <c r="BX13298"/>
      <c r="BY13298"/>
    </row>
    <row r="13299" spans="75:77" ht="12.75">
      <c r="BW13299"/>
      <c r="BX13299"/>
      <c r="BY13299"/>
    </row>
    <row r="13300" spans="75:77" ht="12.75">
      <c r="BW13300"/>
      <c r="BX13300"/>
      <c r="BY13300"/>
    </row>
    <row r="13301" spans="75:77" ht="12.75">
      <c r="BW13301"/>
      <c r="BX13301"/>
      <c r="BY13301"/>
    </row>
    <row r="13302" spans="75:77" ht="12.75">
      <c r="BW13302"/>
      <c r="BX13302"/>
      <c r="BY13302"/>
    </row>
    <row r="13303" spans="75:77" ht="12.75">
      <c r="BW13303"/>
      <c r="BX13303"/>
      <c r="BY13303"/>
    </row>
    <row r="13304" spans="75:77" ht="12.75">
      <c r="BW13304"/>
      <c r="BX13304"/>
      <c r="BY13304"/>
    </row>
    <row r="13305" spans="75:77" ht="12.75">
      <c r="BW13305"/>
      <c r="BX13305"/>
      <c r="BY13305"/>
    </row>
    <row r="13306" spans="75:77" ht="12.75">
      <c r="BW13306"/>
      <c r="BX13306"/>
      <c r="BY13306"/>
    </row>
    <row r="13307" spans="75:77" ht="12.75">
      <c r="BW13307"/>
      <c r="BX13307"/>
      <c r="BY13307"/>
    </row>
    <row r="13308" spans="75:77" ht="12.75">
      <c r="BW13308"/>
      <c r="BX13308"/>
      <c r="BY13308"/>
    </row>
    <row r="13309" spans="75:77" ht="12.75">
      <c r="BW13309"/>
      <c r="BX13309"/>
      <c r="BY13309"/>
    </row>
    <row r="13310" spans="75:77" ht="12.75">
      <c r="BW13310"/>
      <c r="BX13310"/>
      <c r="BY13310"/>
    </row>
    <row r="13311" spans="75:77" ht="12.75">
      <c r="BW13311"/>
      <c r="BX13311"/>
      <c r="BY13311"/>
    </row>
    <row r="13312" spans="75:77" ht="12.75">
      <c r="BW13312"/>
      <c r="BX13312"/>
      <c r="BY13312"/>
    </row>
    <row r="13313" spans="75:77" ht="12.75">
      <c r="BW13313"/>
      <c r="BX13313"/>
      <c r="BY13313"/>
    </row>
    <row r="13314" spans="75:77" ht="12.75">
      <c r="BW13314"/>
      <c r="BX13314"/>
      <c r="BY13314"/>
    </row>
    <row r="13315" spans="75:77" ht="12.75">
      <c r="BW13315"/>
      <c r="BX13315"/>
      <c r="BY13315"/>
    </row>
    <row r="13316" spans="75:77" ht="12.75">
      <c r="BW13316"/>
      <c r="BX13316"/>
      <c r="BY13316"/>
    </row>
    <row r="13317" spans="75:77" ht="12.75">
      <c r="BW13317"/>
      <c r="BX13317"/>
      <c r="BY13317"/>
    </row>
    <row r="13318" spans="75:77" ht="12.75">
      <c r="BW13318"/>
      <c r="BX13318"/>
      <c r="BY13318"/>
    </row>
    <row r="13319" spans="75:77" ht="12.75">
      <c r="BW13319"/>
      <c r="BX13319"/>
      <c r="BY13319"/>
    </row>
    <row r="13320" spans="75:77" ht="12.75">
      <c r="BW13320"/>
      <c r="BX13320"/>
      <c r="BY13320"/>
    </row>
    <row r="13321" spans="75:77" ht="12.75">
      <c r="BW13321"/>
      <c r="BX13321"/>
      <c r="BY13321"/>
    </row>
    <row r="13322" spans="75:77" ht="12.75">
      <c r="BW13322"/>
      <c r="BX13322"/>
      <c r="BY13322"/>
    </row>
    <row r="13323" spans="75:77" ht="12.75">
      <c r="BW13323"/>
      <c r="BX13323"/>
      <c r="BY13323"/>
    </row>
    <row r="13324" spans="75:77" ht="12.75">
      <c r="BW13324"/>
      <c r="BX13324"/>
      <c r="BY13324"/>
    </row>
    <row r="13325" spans="75:77" ht="12.75">
      <c r="BW13325"/>
      <c r="BX13325"/>
      <c r="BY13325"/>
    </row>
    <row r="13326" spans="75:77" ht="12.75">
      <c r="BW13326"/>
      <c r="BX13326"/>
      <c r="BY13326"/>
    </row>
    <row r="13327" spans="75:77" ht="12.75">
      <c r="BW13327"/>
      <c r="BX13327"/>
      <c r="BY13327"/>
    </row>
    <row r="13328" spans="75:77" ht="12.75">
      <c r="BW13328"/>
      <c r="BX13328"/>
      <c r="BY13328"/>
    </row>
    <row r="13329" spans="75:77" ht="12.75">
      <c r="BW13329"/>
      <c r="BX13329"/>
      <c r="BY13329"/>
    </row>
    <row r="13330" spans="75:77" ht="12.75">
      <c r="BW13330"/>
      <c r="BX13330"/>
      <c r="BY13330"/>
    </row>
    <row r="13331" spans="75:77" ht="12.75">
      <c r="BW13331"/>
      <c r="BX13331"/>
      <c r="BY13331"/>
    </row>
    <row r="13332" spans="75:77" ht="12.75">
      <c r="BW13332"/>
      <c r="BX13332"/>
      <c r="BY13332"/>
    </row>
    <row r="13333" spans="75:77" ht="12.75">
      <c r="BW13333"/>
      <c r="BX13333"/>
      <c r="BY13333"/>
    </row>
    <row r="13334" spans="75:77" ht="12.75">
      <c r="BW13334"/>
      <c r="BX13334"/>
      <c r="BY13334"/>
    </row>
    <row r="13335" spans="75:77" ht="12.75">
      <c r="BW13335"/>
      <c r="BX13335"/>
      <c r="BY13335"/>
    </row>
    <row r="13336" spans="75:77" ht="12.75">
      <c r="BW13336"/>
      <c r="BX13336"/>
      <c r="BY13336"/>
    </row>
    <row r="13337" spans="75:77" ht="12.75">
      <c r="BW13337"/>
      <c r="BX13337"/>
      <c r="BY13337"/>
    </row>
    <row r="13338" spans="75:77" ht="12.75">
      <c r="BW13338"/>
      <c r="BX13338"/>
      <c r="BY13338"/>
    </row>
    <row r="13339" spans="75:77" ht="12.75">
      <c r="BW13339"/>
      <c r="BX13339"/>
      <c r="BY13339"/>
    </row>
    <row r="13340" spans="75:77" ht="12.75">
      <c r="BW13340"/>
      <c r="BX13340"/>
      <c r="BY13340"/>
    </row>
    <row r="13341" spans="75:77" ht="12.75">
      <c r="BW13341"/>
      <c r="BX13341"/>
      <c r="BY13341"/>
    </row>
    <row r="13342" spans="75:77" ht="12.75">
      <c r="BW13342"/>
      <c r="BX13342"/>
      <c r="BY13342"/>
    </row>
    <row r="13343" spans="75:77" ht="12.75">
      <c r="BW13343"/>
      <c r="BX13343"/>
      <c r="BY13343"/>
    </row>
    <row r="13344" spans="75:77" ht="12.75">
      <c r="BW13344"/>
      <c r="BX13344"/>
      <c r="BY13344"/>
    </row>
    <row r="13345" spans="75:77" ht="12.75">
      <c r="BW13345"/>
      <c r="BX13345"/>
      <c r="BY13345"/>
    </row>
    <row r="13346" spans="75:77" ht="12.75">
      <c r="BW13346"/>
      <c r="BX13346"/>
      <c r="BY13346"/>
    </row>
    <row r="13347" spans="75:77" ht="12.75">
      <c r="BW13347"/>
      <c r="BX13347"/>
      <c r="BY13347"/>
    </row>
    <row r="13348" spans="75:77" ht="12.75">
      <c r="BW13348"/>
      <c r="BX13348"/>
      <c r="BY13348"/>
    </row>
    <row r="13349" spans="75:77" ht="12.75">
      <c r="BW13349"/>
      <c r="BX13349"/>
      <c r="BY13349"/>
    </row>
    <row r="13350" spans="75:77" ht="12.75">
      <c r="BW13350"/>
      <c r="BX13350"/>
      <c r="BY13350"/>
    </row>
    <row r="13351" spans="75:77" ht="12.75">
      <c r="BW13351"/>
      <c r="BX13351"/>
      <c r="BY13351"/>
    </row>
    <row r="13352" spans="75:77" ht="12.75">
      <c r="BW13352"/>
      <c r="BX13352"/>
      <c r="BY13352"/>
    </row>
    <row r="13353" spans="75:77" ht="12.75">
      <c r="BW13353"/>
      <c r="BX13353"/>
      <c r="BY13353"/>
    </row>
    <row r="13354" spans="75:77" ht="12.75">
      <c r="BW13354"/>
      <c r="BX13354"/>
      <c r="BY13354"/>
    </row>
    <row r="13355" spans="75:77" ht="12.75">
      <c r="BW13355"/>
      <c r="BX13355"/>
      <c r="BY13355"/>
    </row>
    <row r="13356" spans="75:77" ht="12.75">
      <c r="BW13356"/>
      <c r="BX13356"/>
      <c r="BY13356"/>
    </row>
    <row r="13357" spans="75:77" ht="12.75">
      <c r="BW13357"/>
      <c r="BX13357"/>
      <c r="BY13357"/>
    </row>
    <row r="13358" spans="75:77" ht="12.75">
      <c r="BW13358"/>
      <c r="BX13358"/>
      <c r="BY13358"/>
    </row>
    <row r="13359" spans="75:77" ht="12.75">
      <c r="BW13359"/>
      <c r="BX13359"/>
      <c r="BY13359"/>
    </row>
    <row r="13360" spans="75:77" ht="12.75">
      <c r="BW13360"/>
      <c r="BX13360"/>
      <c r="BY13360"/>
    </row>
    <row r="13361" spans="75:77" ht="12.75">
      <c r="BW13361"/>
      <c r="BX13361"/>
      <c r="BY13361"/>
    </row>
    <row r="13362" spans="75:77" ht="12.75">
      <c r="BW13362"/>
      <c r="BX13362"/>
      <c r="BY13362"/>
    </row>
    <row r="13363" spans="75:77" ht="12.75">
      <c r="BW13363"/>
      <c r="BX13363"/>
      <c r="BY13363"/>
    </row>
    <row r="13364" spans="75:77" ht="12.75">
      <c r="BW13364"/>
      <c r="BX13364"/>
      <c r="BY13364"/>
    </row>
    <row r="13365" spans="75:77" ht="12.75">
      <c r="BW13365"/>
      <c r="BX13365"/>
      <c r="BY13365"/>
    </row>
    <row r="13366" spans="75:77" ht="12.75">
      <c r="BW13366"/>
      <c r="BX13366"/>
      <c r="BY13366"/>
    </row>
    <row r="13367" spans="75:77" ht="12.75">
      <c r="BW13367"/>
      <c r="BX13367"/>
      <c r="BY13367"/>
    </row>
    <row r="13368" spans="75:77" ht="12.75">
      <c r="BW13368"/>
      <c r="BX13368"/>
      <c r="BY13368"/>
    </row>
    <row r="13369" spans="75:77" ht="12.75">
      <c r="BW13369"/>
      <c r="BX13369"/>
      <c r="BY13369"/>
    </row>
    <row r="13370" spans="75:77" ht="12.75">
      <c r="BW13370"/>
      <c r="BX13370"/>
      <c r="BY13370"/>
    </row>
    <row r="13371" spans="75:77" ht="12.75">
      <c r="BW13371"/>
      <c r="BX13371"/>
      <c r="BY13371"/>
    </row>
    <row r="13372" spans="75:77" ht="12.75">
      <c r="BW13372"/>
      <c r="BX13372"/>
      <c r="BY13372"/>
    </row>
    <row r="13373" spans="75:77" ht="12.75">
      <c r="BW13373"/>
      <c r="BX13373"/>
      <c r="BY13373"/>
    </row>
    <row r="13374" spans="75:77" ht="12.75">
      <c r="BW13374"/>
      <c r="BX13374"/>
      <c r="BY13374"/>
    </row>
    <row r="13375" spans="75:77" ht="12.75">
      <c r="BW13375"/>
      <c r="BX13375"/>
      <c r="BY13375"/>
    </row>
    <row r="13376" spans="75:77" ht="12.75">
      <c r="BW13376"/>
      <c r="BX13376"/>
      <c r="BY13376"/>
    </row>
    <row r="13377" spans="75:77" ht="12.75">
      <c r="BW13377"/>
      <c r="BX13377"/>
      <c r="BY13377"/>
    </row>
    <row r="13378" spans="75:77" ht="12.75">
      <c r="BW13378"/>
      <c r="BX13378"/>
      <c r="BY13378"/>
    </row>
    <row r="13379" spans="75:77" ht="12.75">
      <c r="BW13379"/>
      <c r="BX13379"/>
      <c r="BY13379"/>
    </row>
    <row r="13380" spans="75:77" ht="12.75">
      <c r="BW13380"/>
      <c r="BX13380"/>
      <c r="BY13380"/>
    </row>
    <row r="13381" spans="75:77" ht="12.75">
      <c r="BW13381"/>
      <c r="BX13381"/>
      <c r="BY13381"/>
    </row>
    <row r="13382" spans="75:77" ht="12.75">
      <c r="BW13382"/>
      <c r="BX13382"/>
      <c r="BY13382"/>
    </row>
    <row r="13383" spans="75:77" ht="12.75">
      <c r="BW13383"/>
      <c r="BX13383"/>
      <c r="BY13383"/>
    </row>
    <row r="13384" spans="75:77" ht="12.75">
      <c r="BW13384"/>
      <c r="BX13384"/>
      <c r="BY13384"/>
    </row>
    <row r="13385" spans="75:77" ht="12.75">
      <c r="BW13385"/>
      <c r="BX13385"/>
      <c r="BY13385"/>
    </row>
    <row r="13386" spans="75:77" ht="12.75">
      <c r="BW13386"/>
      <c r="BX13386"/>
      <c r="BY13386"/>
    </row>
    <row r="13387" spans="75:77" ht="12.75">
      <c r="BW13387"/>
      <c r="BX13387"/>
      <c r="BY13387"/>
    </row>
    <row r="13388" spans="75:77" ht="12.75">
      <c r="BW13388"/>
      <c r="BX13388"/>
      <c r="BY13388"/>
    </row>
    <row r="13389" spans="75:77" ht="12.75">
      <c r="BW13389"/>
      <c r="BX13389"/>
      <c r="BY13389"/>
    </row>
    <row r="13390" spans="75:77" ht="12.75">
      <c r="BW13390"/>
      <c r="BX13390"/>
      <c r="BY13390"/>
    </row>
    <row r="13391" spans="75:77" ht="12.75">
      <c r="BW13391"/>
      <c r="BX13391"/>
      <c r="BY13391"/>
    </row>
    <row r="13392" spans="75:77" ht="12.75">
      <c r="BW13392"/>
      <c r="BX13392"/>
      <c r="BY13392"/>
    </row>
    <row r="13393" spans="75:77" ht="12.75">
      <c r="BW13393"/>
      <c r="BX13393"/>
      <c r="BY13393"/>
    </row>
    <row r="13394" spans="75:77" ht="12.75">
      <c r="BW13394"/>
      <c r="BX13394"/>
      <c r="BY13394"/>
    </row>
    <row r="13395" spans="75:77" ht="12.75">
      <c r="BW13395"/>
      <c r="BX13395"/>
      <c r="BY13395"/>
    </row>
    <row r="13396" spans="75:77" ht="12.75">
      <c r="BW13396"/>
      <c r="BX13396"/>
      <c r="BY13396"/>
    </row>
    <row r="13397" spans="75:77" ht="12.75">
      <c r="BW13397"/>
      <c r="BX13397"/>
      <c r="BY13397"/>
    </row>
    <row r="13398" spans="75:77" ht="12.75">
      <c r="BW13398"/>
      <c r="BX13398"/>
      <c r="BY13398"/>
    </row>
    <row r="13399" spans="75:77" ht="12.75">
      <c r="BW13399"/>
      <c r="BX13399"/>
      <c r="BY13399"/>
    </row>
    <row r="13400" spans="75:77" ht="12.75">
      <c r="BW13400"/>
      <c r="BX13400"/>
      <c r="BY13400"/>
    </row>
    <row r="13401" spans="75:77" ht="12.75">
      <c r="BW13401"/>
      <c r="BX13401"/>
      <c r="BY13401"/>
    </row>
    <row r="13402" spans="75:77" ht="12.75">
      <c r="BW13402"/>
      <c r="BX13402"/>
      <c r="BY13402"/>
    </row>
    <row r="13403" spans="75:77" ht="12.75">
      <c r="BW13403"/>
      <c r="BX13403"/>
      <c r="BY13403"/>
    </row>
    <row r="13404" spans="75:77" ht="12.75">
      <c r="BW13404"/>
      <c r="BX13404"/>
      <c r="BY13404"/>
    </row>
    <row r="13405" spans="75:77" ht="12.75">
      <c r="BW13405"/>
      <c r="BX13405"/>
      <c r="BY13405"/>
    </row>
    <row r="13406" spans="75:77" ht="12.75">
      <c r="BW13406"/>
      <c r="BX13406"/>
      <c r="BY13406"/>
    </row>
    <row r="13407" spans="75:77" ht="12.75">
      <c r="BW13407"/>
      <c r="BX13407"/>
      <c r="BY13407"/>
    </row>
    <row r="13408" spans="75:77" ht="12.75">
      <c r="BW13408"/>
      <c r="BX13408"/>
      <c r="BY13408"/>
    </row>
    <row r="13409" spans="75:77" ht="12.75">
      <c r="BW13409"/>
      <c r="BX13409"/>
      <c r="BY13409"/>
    </row>
    <row r="13410" spans="75:77" ht="12.75">
      <c r="BW13410"/>
      <c r="BX13410"/>
      <c r="BY13410"/>
    </row>
    <row r="13411" spans="75:77" ht="12.75">
      <c r="BW13411"/>
      <c r="BX13411"/>
      <c r="BY13411"/>
    </row>
    <row r="13412" spans="75:77" ht="12.75">
      <c r="BW13412"/>
      <c r="BX13412"/>
      <c r="BY13412"/>
    </row>
    <row r="13413" spans="75:77" ht="12.75">
      <c r="BW13413"/>
      <c r="BX13413"/>
      <c r="BY13413"/>
    </row>
    <row r="13414" spans="75:77" ht="12.75">
      <c r="BW13414"/>
      <c r="BX13414"/>
      <c r="BY13414"/>
    </row>
    <row r="13415" spans="75:77" ht="12.75">
      <c r="BW13415"/>
      <c r="BX13415"/>
      <c r="BY13415"/>
    </row>
    <row r="13416" spans="75:77" ht="12.75">
      <c r="BW13416"/>
      <c r="BX13416"/>
      <c r="BY13416"/>
    </row>
    <row r="13417" spans="75:77" ht="12.75">
      <c r="BW13417"/>
      <c r="BX13417"/>
      <c r="BY13417"/>
    </row>
    <row r="13418" spans="75:77" ht="12.75">
      <c r="BW13418"/>
      <c r="BX13418"/>
      <c r="BY13418"/>
    </row>
    <row r="13419" spans="75:77" ht="12.75">
      <c r="BW13419"/>
      <c r="BX13419"/>
      <c r="BY13419"/>
    </row>
    <row r="13420" spans="75:77" ht="12.75">
      <c r="BW13420"/>
      <c r="BX13420"/>
      <c r="BY13420"/>
    </row>
    <row r="13421" spans="75:77" ht="12.75">
      <c r="BW13421"/>
      <c r="BX13421"/>
      <c r="BY13421"/>
    </row>
    <row r="13422" spans="75:77" ht="12.75">
      <c r="BW13422"/>
      <c r="BX13422"/>
      <c r="BY13422"/>
    </row>
    <row r="13423" spans="75:77" ht="12.75">
      <c r="BW13423"/>
      <c r="BX13423"/>
      <c r="BY13423"/>
    </row>
    <row r="13424" spans="75:77" ht="12.75">
      <c r="BW13424"/>
      <c r="BX13424"/>
      <c r="BY13424"/>
    </row>
    <row r="13425" spans="75:77" ht="12.75">
      <c r="BW13425"/>
      <c r="BX13425"/>
      <c r="BY13425"/>
    </row>
    <row r="13426" spans="75:77" ht="12.75">
      <c r="BW13426"/>
      <c r="BX13426"/>
      <c r="BY13426"/>
    </row>
    <row r="13427" spans="75:77" ht="12.75">
      <c r="BW13427"/>
      <c r="BX13427"/>
      <c r="BY13427"/>
    </row>
    <row r="13428" spans="75:77" ht="12.75">
      <c r="BW13428"/>
      <c r="BX13428"/>
      <c r="BY13428"/>
    </row>
    <row r="13429" spans="75:77" ht="12.75">
      <c r="BW13429"/>
      <c r="BX13429"/>
      <c r="BY13429"/>
    </row>
    <row r="13430" spans="75:77" ht="12.75">
      <c r="BW13430"/>
      <c r="BX13430"/>
      <c r="BY13430"/>
    </row>
    <row r="13431" spans="75:77" ht="12.75">
      <c r="BW13431"/>
      <c r="BX13431"/>
      <c r="BY13431"/>
    </row>
    <row r="13432" spans="75:77" ht="12.75">
      <c r="BW13432"/>
      <c r="BX13432"/>
      <c r="BY13432"/>
    </row>
    <row r="13433" spans="75:77" ht="12.75">
      <c r="BW13433"/>
      <c r="BX13433"/>
      <c r="BY13433"/>
    </row>
    <row r="13434" spans="75:77" ht="12.75">
      <c r="BW13434"/>
      <c r="BX13434"/>
      <c r="BY13434"/>
    </row>
    <row r="13435" spans="75:77" ht="12.75">
      <c r="BW13435"/>
      <c r="BX13435"/>
      <c r="BY13435"/>
    </row>
    <row r="13436" spans="75:77" ht="12.75">
      <c r="BW13436"/>
      <c r="BX13436"/>
      <c r="BY13436"/>
    </row>
    <row r="13437" spans="75:77" ht="12.75">
      <c r="BW13437"/>
      <c r="BX13437"/>
      <c r="BY13437"/>
    </row>
    <row r="13438" spans="75:77" ht="12.75">
      <c r="BW13438"/>
      <c r="BX13438"/>
      <c r="BY13438"/>
    </row>
    <row r="13439" spans="75:77" ht="12.75">
      <c r="BW13439"/>
      <c r="BX13439"/>
      <c r="BY13439"/>
    </row>
    <row r="13440" spans="75:77" ht="12.75">
      <c r="BW13440"/>
      <c r="BX13440"/>
      <c r="BY13440"/>
    </row>
    <row r="13441" spans="75:77" ht="12.75">
      <c r="BW13441"/>
      <c r="BX13441"/>
      <c r="BY13441"/>
    </row>
    <row r="13442" spans="75:77" ht="12.75">
      <c r="BW13442"/>
      <c r="BX13442"/>
      <c r="BY13442"/>
    </row>
    <row r="13443" spans="75:77" ht="12.75">
      <c r="BW13443"/>
      <c r="BX13443"/>
      <c r="BY13443"/>
    </row>
    <row r="13444" spans="75:77" ht="12.75">
      <c r="BW13444"/>
      <c r="BX13444"/>
      <c r="BY13444"/>
    </row>
    <row r="13445" spans="75:77" ht="12.75">
      <c r="BW13445"/>
      <c r="BX13445"/>
      <c r="BY13445"/>
    </row>
    <row r="13446" spans="75:77" ht="12.75">
      <c r="BW13446"/>
      <c r="BX13446"/>
      <c r="BY13446"/>
    </row>
    <row r="13447" spans="75:77" ht="12.75">
      <c r="BW13447"/>
      <c r="BX13447"/>
      <c r="BY13447"/>
    </row>
    <row r="13448" spans="75:77" ht="12.75">
      <c r="BW13448"/>
      <c r="BX13448"/>
      <c r="BY13448"/>
    </row>
    <row r="13449" spans="75:77" ht="12.75">
      <c r="BW13449"/>
      <c r="BX13449"/>
      <c r="BY13449"/>
    </row>
    <row r="13450" spans="75:77" ht="12.75">
      <c r="BW13450"/>
      <c r="BX13450"/>
      <c r="BY13450"/>
    </row>
    <row r="13451" spans="75:77" ht="12.75">
      <c r="BW13451"/>
      <c r="BX13451"/>
      <c r="BY13451"/>
    </row>
    <row r="13452" spans="75:77" ht="12.75">
      <c r="BW13452"/>
      <c r="BX13452"/>
      <c r="BY13452"/>
    </row>
    <row r="13453" spans="75:77" ht="12.75">
      <c r="BW13453"/>
      <c r="BX13453"/>
      <c r="BY13453"/>
    </row>
    <row r="13454" spans="75:77" ht="12.75">
      <c r="BW13454"/>
      <c r="BX13454"/>
      <c r="BY13454"/>
    </row>
    <row r="13455" spans="75:77" ht="12.75">
      <c r="BW13455"/>
      <c r="BX13455"/>
      <c r="BY13455"/>
    </row>
    <row r="13456" spans="75:77" ht="12.75">
      <c r="BW13456"/>
      <c r="BX13456"/>
      <c r="BY13456"/>
    </row>
    <row r="13457" spans="75:77" ht="12.75">
      <c r="BW13457"/>
      <c r="BX13457"/>
      <c r="BY13457"/>
    </row>
    <row r="13458" spans="75:77" ht="12.75">
      <c r="BW13458"/>
      <c r="BX13458"/>
      <c r="BY13458"/>
    </row>
    <row r="13459" spans="75:77" ht="12.75">
      <c r="BW13459"/>
      <c r="BX13459"/>
      <c r="BY13459"/>
    </row>
    <row r="13460" spans="75:77" ht="12.75">
      <c r="BW13460"/>
      <c r="BX13460"/>
      <c r="BY13460"/>
    </row>
    <row r="13461" spans="75:77" ht="12.75">
      <c r="BW13461"/>
      <c r="BX13461"/>
      <c r="BY13461"/>
    </row>
    <row r="13462" spans="75:77" ht="12.75">
      <c r="BW13462"/>
      <c r="BX13462"/>
      <c r="BY13462"/>
    </row>
    <row r="13463" spans="75:77" ht="12.75">
      <c r="BW13463"/>
      <c r="BX13463"/>
      <c r="BY13463"/>
    </row>
    <row r="13464" spans="75:77" ht="12.75">
      <c r="BW13464"/>
      <c r="BX13464"/>
      <c r="BY13464"/>
    </row>
    <row r="13465" spans="75:77" ht="12.75">
      <c r="BW13465"/>
      <c r="BX13465"/>
      <c r="BY13465"/>
    </row>
    <row r="13466" spans="75:77" ht="12.75">
      <c r="BW13466"/>
      <c r="BX13466"/>
      <c r="BY13466"/>
    </row>
    <row r="13467" spans="75:77" ht="12.75">
      <c r="BW13467"/>
      <c r="BX13467"/>
      <c r="BY13467"/>
    </row>
    <row r="13468" spans="75:77" ht="12.75">
      <c r="BW13468"/>
      <c r="BX13468"/>
      <c r="BY13468"/>
    </row>
    <row r="13469" spans="75:77" ht="12.75">
      <c r="BW13469"/>
      <c r="BX13469"/>
      <c r="BY13469"/>
    </row>
    <row r="13470" spans="75:77" ht="12.75">
      <c r="BW13470"/>
      <c r="BX13470"/>
      <c r="BY13470"/>
    </row>
    <row r="13471" spans="75:77" ht="12.75">
      <c r="BW13471"/>
      <c r="BX13471"/>
      <c r="BY13471"/>
    </row>
    <row r="13472" spans="75:77" ht="12.75">
      <c r="BW13472"/>
      <c r="BX13472"/>
      <c r="BY13472"/>
    </row>
    <row r="13473" spans="75:77" ht="12.75">
      <c r="BW13473"/>
      <c r="BX13473"/>
      <c r="BY13473"/>
    </row>
    <row r="13474" spans="75:77" ht="12.75">
      <c r="BW13474"/>
      <c r="BX13474"/>
      <c r="BY13474"/>
    </row>
    <row r="13475" spans="75:77" ht="12.75">
      <c r="BW13475"/>
      <c r="BX13475"/>
      <c r="BY13475"/>
    </row>
    <row r="13476" spans="75:77" ht="12.75">
      <c r="BW13476"/>
      <c r="BX13476"/>
      <c r="BY13476"/>
    </row>
    <row r="13477" spans="75:77" ht="12.75">
      <c r="BW13477"/>
      <c r="BX13477"/>
      <c r="BY13477"/>
    </row>
    <row r="13478" spans="75:77" ht="12.75">
      <c r="BW13478"/>
      <c r="BX13478"/>
      <c r="BY13478"/>
    </row>
    <row r="13479" spans="75:77" ht="12.75">
      <c r="BW13479"/>
      <c r="BX13479"/>
      <c r="BY13479"/>
    </row>
    <row r="13480" spans="75:77" ht="12.75">
      <c r="BW13480"/>
      <c r="BX13480"/>
      <c r="BY13480"/>
    </row>
    <row r="13481" spans="75:77" ht="12.75">
      <c r="BW13481"/>
      <c r="BX13481"/>
      <c r="BY13481"/>
    </row>
    <row r="13482" spans="75:77" ht="12.75">
      <c r="BW13482"/>
      <c r="BX13482"/>
      <c r="BY13482"/>
    </row>
    <row r="13483" spans="75:77" ht="12.75">
      <c r="BW13483"/>
      <c r="BX13483"/>
      <c r="BY13483"/>
    </row>
    <row r="13484" spans="75:77" ht="12.75">
      <c r="BW13484"/>
      <c r="BX13484"/>
      <c r="BY13484"/>
    </row>
    <row r="13485" spans="75:77" ht="12.75">
      <c r="BW13485"/>
      <c r="BX13485"/>
      <c r="BY13485"/>
    </row>
    <row r="13486" spans="75:77" ht="12.75">
      <c r="BW13486"/>
      <c r="BX13486"/>
      <c r="BY13486"/>
    </row>
    <row r="13487" spans="75:77" ht="12.75">
      <c r="BW13487"/>
      <c r="BX13487"/>
      <c r="BY13487"/>
    </row>
    <row r="13488" spans="75:77" ht="12.75">
      <c r="BW13488"/>
      <c r="BX13488"/>
      <c r="BY13488"/>
    </row>
    <row r="13489" spans="75:77" ht="12.75">
      <c r="BW13489"/>
      <c r="BX13489"/>
      <c r="BY13489"/>
    </row>
    <row r="13490" spans="75:77" ht="12.75">
      <c r="BW13490"/>
      <c r="BX13490"/>
      <c r="BY13490"/>
    </row>
    <row r="13491" spans="75:77" ht="12.75">
      <c r="BW13491"/>
      <c r="BX13491"/>
      <c r="BY13491"/>
    </row>
    <row r="13492" spans="75:77" ht="12.75">
      <c r="BW13492"/>
      <c r="BX13492"/>
      <c r="BY13492"/>
    </row>
    <row r="13493" spans="75:77" ht="12.75">
      <c r="BW13493"/>
      <c r="BX13493"/>
      <c r="BY13493"/>
    </row>
    <row r="13494" spans="75:77" ht="12.75">
      <c r="BW13494"/>
      <c r="BX13494"/>
      <c r="BY13494"/>
    </row>
    <row r="13495" spans="75:77" ht="12.75">
      <c r="BW13495"/>
      <c r="BX13495"/>
      <c r="BY13495"/>
    </row>
    <row r="13496" spans="75:77" ht="12.75">
      <c r="BW13496"/>
      <c r="BX13496"/>
      <c r="BY13496"/>
    </row>
    <row r="13497" spans="75:77" ht="12.75">
      <c r="BW13497"/>
      <c r="BX13497"/>
      <c r="BY13497"/>
    </row>
    <row r="13498" spans="75:77" ht="12.75">
      <c r="BW13498"/>
      <c r="BX13498"/>
      <c r="BY13498"/>
    </row>
    <row r="13499" spans="75:77" ht="12.75">
      <c r="BW13499"/>
      <c r="BX13499"/>
      <c r="BY13499"/>
    </row>
    <row r="13500" spans="75:77" ht="12.75">
      <c r="BW13500"/>
      <c r="BX13500"/>
      <c r="BY13500"/>
    </row>
    <row r="13501" spans="75:77" ht="12.75">
      <c r="BW13501"/>
      <c r="BX13501"/>
      <c r="BY13501"/>
    </row>
    <row r="13502" spans="75:77" ht="12.75">
      <c r="BW13502"/>
      <c r="BX13502"/>
      <c r="BY13502"/>
    </row>
    <row r="13503" spans="75:77" ht="12.75">
      <c r="BW13503"/>
      <c r="BX13503"/>
      <c r="BY13503"/>
    </row>
    <row r="13504" spans="75:77" ht="12.75">
      <c r="BW13504"/>
      <c r="BX13504"/>
      <c r="BY13504"/>
    </row>
    <row r="13505" spans="75:77" ht="12.75">
      <c r="BW13505"/>
      <c r="BX13505"/>
      <c r="BY13505"/>
    </row>
    <row r="13506" spans="75:77" ht="12.75">
      <c r="BW13506"/>
      <c r="BX13506"/>
      <c r="BY13506"/>
    </row>
    <row r="13507" spans="75:77" ht="12.75">
      <c r="BW13507"/>
      <c r="BX13507"/>
      <c r="BY13507"/>
    </row>
    <row r="13508" spans="75:77" ht="12.75">
      <c r="BW13508"/>
      <c r="BX13508"/>
      <c r="BY13508"/>
    </row>
    <row r="13509" spans="75:77" ht="12.75">
      <c r="BW13509"/>
      <c r="BX13509"/>
      <c r="BY13509"/>
    </row>
    <row r="13510" spans="75:77" ht="12.75">
      <c r="BW13510"/>
      <c r="BX13510"/>
      <c r="BY13510"/>
    </row>
    <row r="13511" spans="75:77" ht="12.75">
      <c r="BW13511"/>
      <c r="BX13511"/>
      <c r="BY13511"/>
    </row>
    <row r="13512" spans="75:77" ht="12.75">
      <c r="BW13512"/>
      <c r="BX13512"/>
      <c r="BY13512"/>
    </row>
    <row r="13513" spans="75:77" ht="12.75">
      <c r="BW13513"/>
      <c r="BX13513"/>
      <c r="BY13513"/>
    </row>
    <row r="13514" spans="75:77" ht="12.75">
      <c r="BW13514"/>
      <c r="BX13514"/>
      <c r="BY13514"/>
    </row>
    <row r="13515" spans="75:77" ht="12.75">
      <c r="BW13515"/>
      <c r="BX13515"/>
      <c r="BY13515"/>
    </row>
    <row r="13516" spans="75:77" ht="12.75">
      <c r="BW13516"/>
      <c r="BX13516"/>
      <c r="BY13516"/>
    </row>
    <row r="13517" spans="75:77" ht="12.75">
      <c r="BW13517"/>
      <c r="BX13517"/>
      <c r="BY13517"/>
    </row>
    <row r="13518" spans="75:77" ht="12.75">
      <c r="BW13518"/>
      <c r="BX13518"/>
      <c r="BY13518"/>
    </row>
    <row r="13519" spans="75:77" ht="12.75">
      <c r="BW13519"/>
      <c r="BX13519"/>
      <c r="BY13519"/>
    </row>
    <row r="13520" spans="75:77" ht="12.75">
      <c r="BW13520"/>
      <c r="BX13520"/>
      <c r="BY13520"/>
    </row>
    <row r="13521" spans="75:77" ht="12.75">
      <c r="BW13521"/>
      <c r="BX13521"/>
      <c r="BY13521"/>
    </row>
    <row r="13522" spans="75:77" ht="12.75">
      <c r="BW13522"/>
      <c r="BX13522"/>
      <c r="BY13522"/>
    </row>
    <row r="13523" spans="75:77" ht="12.75">
      <c r="BW13523"/>
      <c r="BX13523"/>
      <c r="BY13523"/>
    </row>
    <row r="13524" spans="75:77" ht="12.75">
      <c r="BW13524"/>
      <c r="BX13524"/>
      <c r="BY13524"/>
    </row>
    <row r="13525" spans="75:77" ht="12.75">
      <c r="BW13525"/>
      <c r="BX13525"/>
      <c r="BY13525"/>
    </row>
    <row r="13526" spans="75:77" ht="12.75">
      <c r="BW13526"/>
      <c r="BX13526"/>
      <c r="BY13526"/>
    </row>
    <row r="13527" spans="75:77" ht="12.75">
      <c r="BW13527"/>
      <c r="BX13527"/>
      <c r="BY13527"/>
    </row>
    <row r="13528" spans="75:77" ht="12.75">
      <c r="BW13528"/>
      <c r="BX13528"/>
      <c r="BY13528"/>
    </row>
    <row r="13529" spans="75:77" ht="12.75">
      <c r="BW13529"/>
      <c r="BX13529"/>
      <c r="BY13529"/>
    </row>
    <row r="13530" spans="75:77" ht="12.75">
      <c r="BW13530"/>
      <c r="BX13530"/>
      <c r="BY13530"/>
    </row>
    <row r="13531" spans="75:77" ht="12.75">
      <c r="BW13531"/>
      <c r="BX13531"/>
      <c r="BY13531"/>
    </row>
    <row r="13535" spans="74:77" ht="12.75">
      <c r="BV13535" s="7" t="s">
        <v>71</v>
      </c>
      <c r="BW13535" s="249">
        <f>BW26+BW27+BW64+BW58</f>
        <v>0</v>
      </c>
      <c r="BX13535" s="251">
        <f>BX26+BX27+BX64+BX58</f>
        <v>0</v>
      </c>
      <c r="BY13535" s="251">
        <f>BY26+BY27+BY64+BY58</f>
        <v>0</v>
      </c>
    </row>
    <row r="13537" spans="74:77" ht="12.75">
      <c r="BV13537" s="7" t="s">
        <v>48</v>
      </c>
      <c r="BW13537" s="2">
        <f>BW6+BW7</f>
        <v>0</v>
      </c>
      <c r="BX13537" s="2">
        <f>BX6+BX7</f>
        <v>0</v>
      </c>
      <c r="BY13537" s="2">
        <f>BY6+BY7</f>
        <v>0</v>
      </c>
    </row>
    <row r="13539" spans="74:77" ht="12.75">
      <c r="BV13539" s="7" t="s">
        <v>8</v>
      </c>
      <c r="BW13539" s="2">
        <f>BW14+BW54+BW55</f>
        <v>0</v>
      </c>
      <c r="BX13539" s="2">
        <f>BX14+BX54+BX55</f>
        <v>0</v>
      </c>
      <c r="BY13539" s="251">
        <f>BY14+BY54+BY55</f>
        <v>0</v>
      </c>
    </row>
    <row r="13541" spans="74:77" ht="23.25" customHeight="1">
      <c r="BV13541" s="252" t="s">
        <v>72</v>
      </c>
      <c r="BW13541" s="2">
        <f>BW5+BW8+BW9+BW11+BW12+BW16+BW18+BW19+BW21+BW22+BW23+BW24+BW25+BW30+BW31+BW32+BW33+BW34+BW35+BW36</f>
        <v>0</v>
      </c>
      <c r="BX13541" s="2">
        <f>BX5+BX8+BX9+BX11+BX12+BX16+BX18+BX19+BX21+BX22+BX23+BX24+BX25+BX30+BX31+BX32+BX33+BX34+BX35+BX36</f>
        <v>0</v>
      </c>
      <c r="BY13541" s="2">
        <f>BY5+BY8+BY9+BY11+BY12+BY16+BY18+BY19+BY21+BY22+BY23+BY24+BY25+BY30+BY31+BY32+BY33+BY34+BY35+BY36</f>
        <v>0</v>
      </c>
    </row>
    <row r="13543" spans="74:77" ht="12.75">
      <c r="BV13543" s="7" t="s">
        <v>73</v>
      </c>
      <c r="BW13543" s="2">
        <f>BW48+BW56</f>
        <v>0</v>
      </c>
      <c r="BX13543" s="2">
        <f>BX48+BX56</f>
        <v>0</v>
      </c>
      <c r="BY13543" s="2">
        <f>BY48+BY56</f>
        <v>0</v>
      </c>
    </row>
    <row r="13545" spans="74:77" ht="12.75">
      <c r="BV13545" s="7" t="s">
        <v>74</v>
      </c>
      <c r="BW13545" s="2">
        <f>BW28+BW57</f>
        <v>0</v>
      </c>
      <c r="BX13545" s="2">
        <f>BX28+BX57</f>
        <v>0</v>
      </c>
      <c r="BY13545" s="2">
        <f>BY28+BY57</f>
        <v>0</v>
      </c>
    </row>
    <row r="13547" spans="74:77" ht="25.5">
      <c r="BV13547" s="252" t="s">
        <v>75</v>
      </c>
      <c r="BW13547" s="2">
        <f>BW10+BW39+BW47+BW59+BW60</f>
        <v>0</v>
      </c>
      <c r="BX13547" s="2">
        <f>BX10+BX39+BX47+BX59+BX60</f>
        <v>0</v>
      </c>
      <c r="BY13547" s="251">
        <f>BY10+BY39+BY47+BY59+BY60</f>
        <v>0</v>
      </c>
    </row>
    <row r="13549" spans="74:77" ht="12.75">
      <c r="BV13549" s="7" t="s">
        <v>76</v>
      </c>
      <c r="BW13549" s="251">
        <f>BW38</f>
        <v>0</v>
      </c>
      <c r="BX13549" s="251">
        <f>BX38</f>
        <v>0</v>
      </c>
      <c r="BY13549" s="251">
        <f>BY38</f>
        <v>0</v>
      </c>
    </row>
    <row r="13551" spans="74:77" ht="12.75">
      <c r="BV13551" s="7" t="s">
        <v>10</v>
      </c>
      <c r="BW13551" s="2">
        <f>BW50+BW51+BW52+BW53</f>
        <v>0</v>
      </c>
      <c r="BX13551" s="2">
        <f>BX50+BX51+BX52+BX53</f>
        <v>0</v>
      </c>
      <c r="BY13551" s="251">
        <f>BY50+BY51+BY52+BY53</f>
        <v>0</v>
      </c>
    </row>
    <row r="13553" spans="74:77" ht="12.75">
      <c r="BV13553" s="7" t="s">
        <v>77</v>
      </c>
      <c r="BW13553" s="250">
        <f>BW40</f>
        <v>0</v>
      </c>
      <c r="BX13553" s="250">
        <f>BX40</f>
        <v>0</v>
      </c>
      <c r="BY13553" s="251">
        <f>BY40</f>
        <v>0</v>
      </c>
    </row>
  </sheetData>
  <sheetProtection/>
  <autoFilter ref="A1:A13531"/>
  <mergeCells count="103">
    <mergeCell ref="B55:E55"/>
    <mergeCell ref="B56:E56"/>
    <mergeCell ref="B57:E57"/>
    <mergeCell ref="B58:E58"/>
    <mergeCell ref="BZ54:CA54"/>
    <mergeCell ref="B38:E38"/>
    <mergeCell ref="B41:E41"/>
    <mergeCell ref="B43:E43"/>
    <mergeCell ref="B45:E45"/>
    <mergeCell ref="B42:E42"/>
    <mergeCell ref="B53:E53"/>
    <mergeCell ref="B54:E54"/>
    <mergeCell ref="B39:E39"/>
    <mergeCell ref="B34:E34"/>
    <mergeCell ref="B49:E49"/>
    <mergeCell ref="B40:E40"/>
    <mergeCell ref="B47:E47"/>
    <mergeCell ref="B48:E48"/>
    <mergeCell ref="B46:E46"/>
    <mergeCell ref="B44:E44"/>
    <mergeCell ref="B65:E65"/>
    <mergeCell ref="B61:E61"/>
    <mergeCell ref="B62:E62"/>
    <mergeCell ref="B64:E64"/>
    <mergeCell ref="B59:E59"/>
    <mergeCell ref="B60:E60"/>
    <mergeCell ref="B63:E63"/>
    <mergeCell ref="CI30:CO30"/>
    <mergeCell ref="B31:E31"/>
    <mergeCell ref="B32:E32"/>
    <mergeCell ref="B51:E51"/>
    <mergeCell ref="B52:E52"/>
    <mergeCell ref="B50:E50"/>
    <mergeCell ref="B33:E33"/>
    <mergeCell ref="B35:E35"/>
    <mergeCell ref="B36:E36"/>
    <mergeCell ref="B37:E37"/>
    <mergeCell ref="B24:E24"/>
    <mergeCell ref="B20:E20"/>
    <mergeCell ref="BZ20:CB20"/>
    <mergeCell ref="B21:E21"/>
    <mergeCell ref="B22:E22"/>
    <mergeCell ref="B28:E28"/>
    <mergeCell ref="B29:E29"/>
    <mergeCell ref="BZ29:CC29"/>
    <mergeCell ref="B25:E25"/>
    <mergeCell ref="B26:E26"/>
    <mergeCell ref="B27:E27"/>
    <mergeCell ref="B30:E30"/>
    <mergeCell ref="CE23:CG23"/>
    <mergeCell ref="CA12:CC12"/>
    <mergeCell ref="B13:E13"/>
    <mergeCell ref="CA13:CC13"/>
    <mergeCell ref="B16:E16"/>
    <mergeCell ref="BZ16:CB16"/>
    <mergeCell ref="CC16:CD16"/>
    <mergeCell ref="B15:E15"/>
    <mergeCell ref="B14:E14"/>
    <mergeCell ref="B18:E18"/>
    <mergeCell ref="BW2:BY2"/>
    <mergeCell ref="B3:E3"/>
    <mergeCell ref="B4:E4"/>
    <mergeCell ref="BZ4:CB4"/>
    <mergeCell ref="BK2:BM2"/>
    <mergeCell ref="BN2:BP2"/>
    <mergeCell ref="BQ2:BS2"/>
    <mergeCell ref="AV2:AX2"/>
    <mergeCell ref="AJ2:AL2"/>
    <mergeCell ref="F2:H2"/>
    <mergeCell ref="B19:E19"/>
    <mergeCell ref="BZ19:CC19"/>
    <mergeCell ref="B23:E23"/>
    <mergeCell ref="BZ7:CB7"/>
    <mergeCell ref="B8:E8"/>
    <mergeCell ref="BZ8:CB8"/>
    <mergeCell ref="B7:E7"/>
    <mergeCell ref="B10:E10"/>
    <mergeCell ref="BZ9:CB9"/>
    <mergeCell ref="BZ11:CC11"/>
    <mergeCell ref="I2:K2"/>
    <mergeCell ref="B5:E5"/>
    <mergeCell ref="B17:E17"/>
    <mergeCell ref="B6:E6"/>
    <mergeCell ref="U2:W2"/>
    <mergeCell ref="B11:E11"/>
    <mergeCell ref="BT2:BV2"/>
    <mergeCell ref="AY2:BA2"/>
    <mergeCell ref="BB2:BD2"/>
    <mergeCell ref="BE2:BG2"/>
    <mergeCell ref="BH2:BJ2"/>
    <mergeCell ref="AM2:AO2"/>
    <mergeCell ref="AP2:AR2"/>
    <mergeCell ref="AS2:AU2"/>
    <mergeCell ref="B1:E1"/>
    <mergeCell ref="B12:E12"/>
    <mergeCell ref="AA2:AC2"/>
    <mergeCell ref="AD2:AF2"/>
    <mergeCell ref="AG2:AI2"/>
    <mergeCell ref="B9:E9"/>
    <mergeCell ref="L2:N2"/>
    <mergeCell ref="O2:Q2"/>
    <mergeCell ref="R2:T2"/>
    <mergeCell ref="X2:Z2"/>
  </mergeCells>
  <printOptions/>
  <pageMargins left="0.75" right="0.75" top="1" bottom="1" header="0.5" footer="0.5"/>
  <pageSetup fitToHeight="4" fitToWidth="2"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7"/>
  <sheetViews>
    <sheetView zoomScale="50" zoomScaleNormal="50" zoomScalePageLayoutView="0" workbookViewId="0" topLeftCell="A1">
      <selection activeCell="A1" sqref="A1:J491"/>
    </sheetView>
  </sheetViews>
  <sheetFormatPr defaultColWidth="9.140625" defaultRowHeight="12.75"/>
  <cols>
    <col min="1" max="1" width="94.28125" style="0" customWidth="1"/>
    <col min="2" max="2" width="31.7109375" style="0" customWidth="1"/>
    <col min="3" max="3" width="24.28125" style="0" customWidth="1"/>
    <col min="4" max="4" width="31.8515625" style="0" customWidth="1"/>
    <col min="5" max="5" width="33.140625" style="0" customWidth="1"/>
    <col min="6" max="6" width="24.140625" style="0" customWidth="1"/>
    <col min="7" max="7" width="25.140625" style="0" customWidth="1"/>
    <col min="8" max="8" width="23.8515625" style="0" customWidth="1"/>
    <col min="9" max="9" width="30.7109375" style="0" customWidth="1"/>
  </cols>
  <sheetData>
    <row r="1" spans="6:10" ht="26.25">
      <c r="F1" s="537"/>
      <c r="G1" s="537"/>
      <c r="H1" s="537"/>
      <c r="I1" s="538"/>
      <c r="J1" s="537"/>
    </row>
    <row r="2" spans="1:9" ht="79.5" customHeight="1">
      <c r="A2" s="1055"/>
      <c r="B2" s="1055"/>
      <c r="C2" s="1055"/>
      <c r="D2" s="1055"/>
      <c r="E2" s="1055"/>
      <c r="F2" s="1055"/>
      <c r="G2" s="1055"/>
      <c r="H2" s="1055"/>
      <c r="I2" s="1055"/>
    </row>
    <row r="3" spans="1:9" ht="62.25" customHeight="1">
      <c r="A3" s="1056"/>
      <c r="B3" s="1057"/>
      <c r="C3" s="1057"/>
      <c r="D3" s="1057"/>
      <c r="E3" s="1057"/>
      <c r="F3" s="1057"/>
      <c r="G3" s="1057"/>
      <c r="H3" s="1057"/>
      <c r="I3" s="1057"/>
    </row>
    <row r="4" ht="12.75">
      <c r="B4" s="539"/>
    </row>
    <row r="5" spans="1:23" ht="26.25">
      <c r="A5" s="1058"/>
      <c r="B5" s="1059"/>
      <c r="C5" s="1061"/>
      <c r="D5" s="1062"/>
      <c r="E5" s="1063"/>
      <c r="F5" s="1070"/>
      <c r="G5" s="1070"/>
      <c r="H5" s="1070"/>
      <c r="I5" s="1071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</row>
    <row r="6" spans="1:23" ht="15.75">
      <c r="A6" s="1058"/>
      <c r="B6" s="1059"/>
      <c r="C6" s="1064"/>
      <c r="D6" s="1065"/>
      <c r="E6" s="1066"/>
      <c r="F6" s="1070"/>
      <c r="G6" s="1074"/>
      <c r="H6" s="1074"/>
      <c r="I6" s="1072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</row>
    <row r="7" spans="1:23" ht="15.75">
      <c r="A7" s="1058"/>
      <c r="B7" s="1060"/>
      <c r="C7" s="1067"/>
      <c r="D7" s="1068"/>
      <c r="E7" s="1069"/>
      <c r="F7" s="1070"/>
      <c r="G7" s="1075"/>
      <c r="H7" s="1075"/>
      <c r="I7" s="1072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</row>
    <row r="8" spans="1:23" ht="207" customHeight="1">
      <c r="A8" s="1058"/>
      <c r="B8" s="1060"/>
      <c r="C8" s="688"/>
      <c r="D8" s="688"/>
      <c r="E8" s="688"/>
      <c r="F8" s="1070"/>
      <c r="G8" s="1076"/>
      <c r="H8" s="1076"/>
      <c r="I8" s="1073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</row>
    <row r="9" spans="1:23" ht="66" customHeight="1">
      <c r="A9" s="541"/>
      <c r="B9" s="542"/>
      <c r="C9" s="543"/>
      <c r="D9" s="543"/>
      <c r="E9" s="543"/>
      <c r="F9" s="543"/>
      <c r="G9" s="544"/>
      <c r="H9" s="544"/>
      <c r="I9" s="545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</row>
    <row r="10" spans="1:23" ht="27">
      <c r="A10" s="1079"/>
      <c r="B10" s="1080"/>
      <c r="C10" s="1080"/>
      <c r="D10" s="1080"/>
      <c r="E10" s="1080"/>
      <c r="F10" s="1080"/>
      <c r="G10" s="1080"/>
      <c r="H10" s="1080"/>
      <c r="I10" s="1081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</row>
    <row r="11" spans="1:9" ht="27">
      <c r="A11" s="1082"/>
      <c r="B11" s="1083"/>
      <c r="C11" s="1083"/>
      <c r="D11" s="1083"/>
      <c r="E11" s="1083"/>
      <c r="F11" s="1083"/>
      <c r="G11" s="1083"/>
      <c r="H11" s="1083"/>
      <c r="I11" s="1084"/>
    </row>
    <row r="12" spans="1:9" ht="24.75" customHeight="1">
      <c r="A12" s="546"/>
      <c r="B12" s="547"/>
      <c r="C12" s="548"/>
      <c r="D12" s="656"/>
      <c r="E12" s="656"/>
      <c r="F12" s="549"/>
      <c r="G12" s="573"/>
      <c r="H12" s="573"/>
      <c r="I12" s="658"/>
    </row>
    <row r="13" spans="1:9" ht="24.75" customHeight="1">
      <c r="A13" s="550"/>
      <c r="B13" s="551"/>
      <c r="C13" s="552"/>
      <c r="D13" s="552"/>
      <c r="E13" s="552"/>
      <c r="F13" s="553"/>
      <c r="G13" s="554"/>
      <c r="H13" s="554"/>
      <c r="I13" s="658"/>
    </row>
    <row r="14" spans="1:9" ht="27.75" customHeight="1">
      <c r="A14" s="550"/>
      <c r="B14" s="551"/>
      <c r="C14" s="552"/>
      <c r="D14" s="571"/>
      <c r="E14" s="571"/>
      <c r="F14" s="553"/>
      <c r="G14" s="554"/>
      <c r="H14" s="554"/>
      <c r="I14" s="658"/>
    </row>
    <row r="15" spans="1:9" ht="24.75" customHeight="1">
      <c r="A15" s="556"/>
      <c r="B15" s="557"/>
      <c r="C15" s="552"/>
      <c r="D15" s="552"/>
      <c r="E15" s="552"/>
      <c r="F15" s="558"/>
      <c r="G15" s="554"/>
      <c r="H15" s="554"/>
      <c r="I15" s="658"/>
    </row>
    <row r="16" spans="1:9" ht="24.75" customHeight="1">
      <c r="A16" s="564"/>
      <c r="B16" s="565"/>
      <c r="C16" s="566"/>
      <c r="D16" s="567"/>
      <c r="E16" s="567"/>
      <c r="F16" s="568"/>
      <c r="G16" s="569"/>
      <c r="H16" s="569"/>
      <c r="I16" s="569"/>
    </row>
    <row r="17" spans="1:9" ht="24.75" customHeight="1">
      <c r="A17" s="1082"/>
      <c r="B17" s="1085"/>
      <c r="C17" s="1085"/>
      <c r="D17" s="1085"/>
      <c r="E17" s="1085"/>
      <c r="F17" s="1085"/>
      <c r="G17" s="1085"/>
      <c r="H17" s="1085"/>
      <c r="I17" s="1086"/>
    </row>
    <row r="18" spans="1:9" ht="24.75" customHeight="1">
      <c r="A18" s="546"/>
      <c r="B18" s="547"/>
      <c r="C18" s="548"/>
      <c r="D18" s="548"/>
      <c r="E18" s="548"/>
      <c r="F18" s="553"/>
      <c r="G18" s="660"/>
      <c r="H18" s="660"/>
      <c r="I18" s="667"/>
    </row>
    <row r="19" spans="1:9" ht="56.25" customHeight="1">
      <c r="A19" s="556"/>
      <c r="B19" s="557"/>
      <c r="C19" s="552"/>
      <c r="D19" s="659"/>
      <c r="E19" s="552"/>
      <c r="F19" s="558"/>
      <c r="G19" s="661"/>
      <c r="H19" s="661"/>
      <c r="I19" s="666"/>
    </row>
    <row r="20" spans="1:9" ht="24.75" customHeight="1">
      <c r="A20" s="556"/>
      <c r="B20" s="557"/>
      <c r="C20" s="552"/>
      <c r="D20" s="552"/>
      <c r="E20" s="552"/>
      <c r="F20" s="558"/>
      <c r="G20" s="661"/>
      <c r="H20" s="661"/>
      <c r="I20" s="666"/>
    </row>
    <row r="21" spans="1:9" ht="24.75" customHeight="1">
      <c r="A21" s="556"/>
      <c r="B21" s="557"/>
      <c r="C21" s="552"/>
      <c r="D21" s="659"/>
      <c r="E21" s="659"/>
      <c r="F21" s="558"/>
      <c r="G21" s="661"/>
      <c r="H21" s="661"/>
      <c r="I21" s="666"/>
    </row>
    <row r="22" spans="1:11" ht="53.25" customHeight="1">
      <c r="A22" s="556"/>
      <c r="B22" s="557"/>
      <c r="C22" s="552"/>
      <c r="D22" s="699"/>
      <c r="E22" s="659"/>
      <c r="F22" s="558"/>
      <c r="G22" s="661"/>
      <c r="H22" s="661"/>
      <c r="I22" s="666"/>
      <c r="J22" s="668"/>
      <c r="K22" s="668"/>
    </row>
    <row r="23" spans="1:9" ht="75.75" customHeight="1">
      <c r="A23" s="556"/>
      <c r="B23" s="557"/>
      <c r="C23" s="552"/>
      <c r="D23" s="552"/>
      <c r="E23" s="659"/>
      <c r="F23" s="558"/>
      <c r="G23" s="661"/>
      <c r="H23" s="661"/>
      <c r="I23" s="666"/>
    </row>
    <row r="24" spans="1:9" ht="24.75" customHeight="1">
      <c r="A24" s="550"/>
      <c r="B24" s="551"/>
      <c r="C24" s="571"/>
      <c r="D24" s="571"/>
      <c r="E24" s="571"/>
      <c r="F24" s="572"/>
      <c r="G24" s="660"/>
      <c r="H24" s="660"/>
      <c r="I24" s="667"/>
    </row>
    <row r="25" spans="1:9" ht="24.75" customHeight="1">
      <c r="A25" s="556"/>
      <c r="B25" s="557"/>
      <c r="C25" s="575"/>
      <c r="D25" s="552"/>
      <c r="E25" s="552"/>
      <c r="F25" s="558"/>
      <c r="G25" s="661"/>
      <c r="H25" s="661"/>
      <c r="I25" s="666"/>
    </row>
    <row r="26" spans="1:9" ht="89.25" customHeight="1">
      <c r="A26" s="556"/>
      <c r="B26" s="557"/>
      <c r="C26" s="575"/>
      <c r="D26" s="552"/>
      <c r="E26" s="552"/>
      <c r="F26" s="558"/>
      <c r="G26" s="661"/>
      <c r="H26" s="661"/>
      <c r="I26" s="666"/>
    </row>
    <row r="27" spans="1:9" s="576" customFormat="1" ht="24.75" customHeight="1">
      <c r="A27" s="550"/>
      <c r="B27" s="551"/>
      <c r="C27" s="571"/>
      <c r="D27" s="571"/>
      <c r="E27" s="571"/>
      <c r="F27" s="572"/>
      <c r="G27" s="660"/>
      <c r="H27" s="660"/>
      <c r="I27" s="667"/>
    </row>
    <row r="28" spans="1:9" ht="24.75" customHeight="1">
      <c r="A28" s="556"/>
      <c r="B28" s="557"/>
      <c r="C28" s="552"/>
      <c r="D28" s="552"/>
      <c r="E28" s="552"/>
      <c r="F28" s="558"/>
      <c r="G28" s="661"/>
      <c r="H28" s="661"/>
      <c r="I28" s="666"/>
    </row>
    <row r="29" spans="1:9" ht="24.75" customHeight="1">
      <c r="A29" s="556"/>
      <c r="B29" s="557"/>
      <c r="C29" s="552"/>
      <c r="D29" s="552"/>
      <c r="E29" s="552"/>
      <c r="F29" s="558"/>
      <c r="G29" s="661"/>
      <c r="H29" s="661"/>
      <c r="I29" s="666"/>
    </row>
    <row r="30" spans="1:9" s="570" customFormat="1" ht="24.75" customHeight="1" hidden="1">
      <c r="A30" s="556"/>
      <c r="B30" s="557"/>
      <c r="C30" s="552"/>
      <c r="D30" s="552"/>
      <c r="E30" s="552"/>
      <c r="F30" s="558"/>
      <c r="G30" s="657"/>
      <c r="H30" s="554"/>
      <c r="I30" s="666"/>
    </row>
    <row r="31" spans="1:9" ht="24.75" customHeight="1" hidden="1">
      <c r="A31" s="556"/>
      <c r="B31" s="557"/>
      <c r="C31" s="575"/>
      <c r="D31" s="552"/>
      <c r="E31" s="552"/>
      <c r="F31" s="558"/>
      <c r="G31" s="657"/>
      <c r="H31" s="554"/>
      <c r="I31" s="666"/>
    </row>
    <row r="32" spans="1:9" ht="24.75" customHeight="1" hidden="1">
      <c r="A32" s="556"/>
      <c r="B32" s="557"/>
      <c r="C32" s="575"/>
      <c r="D32" s="552"/>
      <c r="E32" s="552"/>
      <c r="F32" s="558"/>
      <c r="G32" s="657"/>
      <c r="H32" s="554"/>
      <c r="I32" s="666"/>
    </row>
    <row r="33" spans="1:9" ht="24.75" customHeight="1" hidden="1">
      <c r="A33" s="556"/>
      <c r="B33" s="557"/>
      <c r="C33" s="575"/>
      <c r="D33" s="552"/>
      <c r="E33" s="552"/>
      <c r="F33" s="558"/>
      <c r="G33" s="657"/>
      <c r="H33" s="554"/>
      <c r="I33" s="666"/>
    </row>
    <row r="34" spans="1:9" ht="24.75" customHeight="1" hidden="1">
      <c r="A34" s="556"/>
      <c r="B34" s="557"/>
      <c r="C34" s="575"/>
      <c r="D34" s="552"/>
      <c r="E34" s="552"/>
      <c r="F34" s="558"/>
      <c r="G34" s="657"/>
      <c r="H34" s="554"/>
      <c r="I34" s="666"/>
    </row>
    <row r="35" spans="1:9" ht="24.75" customHeight="1" hidden="1">
      <c r="A35" s="556"/>
      <c r="B35" s="557"/>
      <c r="C35" s="575"/>
      <c r="D35" s="552"/>
      <c r="E35" s="552"/>
      <c r="F35" s="558"/>
      <c r="G35" s="657"/>
      <c r="H35" s="554"/>
      <c r="I35" s="666"/>
    </row>
    <row r="36" spans="1:9" ht="24.75" customHeight="1" hidden="1">
      <c r="A36" s="556"/>
      <c r="B36" s="557"/>
      <c r="C36" s="575"/>
      <c r="D36" s="552"/>
      <c r="E36" s="552"/>
      <c r="F36" s="558"/>
      <c r="G36" s="657"/>
      <c r="H36" s="554"/>
      <c r="I36" s="666"/>
    </row>
    <row r="37" spans="1:9" ht="24.75" customHeight="1" hidden="1">
      <c r="A37" s="556"/>
      <c r="B37" s="557"/>
      <c r="C37" s="575"/>
      <c r="D37" s="552"/>
      <c r="E37" s="552"/>
      <c r="F37" s="558"/>
      <c r="G37" s="657"/>
      <c r="H37" s="554"/>
      <c r="I37" s="666"/>
    </row>
    <row r="38" spans="1:9" ht="24.75" customHeight="1" hidden="1">
      <c r="A38" s="556"/>
      <c r="B38" s="557"/>
      <c r="C38" s="552"/>
      <c r="D38" s="552"/>
      <c r="E38" s="552"/>
      <c r="F38" s="558"/>
      <c r="G38" s="657"/>
      <c r="H38" s="554"/>
      <c r="I38" s="666"/>
    </row>
    <row r="39" spans="1:9" ht="24.75" customHeight="1" hidden="1">
      <c r="A39" s="556"/>
      <c r="B39" s="557"/>
      <c r="C39" s="575"/>
      <c r="D39" s="552"/>
      <c r="E39" s="552"/>
      <c r="F39" s="558"/>
      <c r="G39" s="657"/>
      <c r="H39" s="554"/>
      <c r="I39" s="666"/>
    </row>
    <row r="40" spans="1:9" ht="24.75" customHeight="1" hidden="1">
      <c r="A40" s="556"/>
      <c r="B40" s="557"/>
      <c r="C40" s="552"/>
      <c r="D40" s="552"/>
      <c r="E40" s="552"/>
      <c r="F40" s="558"/>
      <c r="G40" s="657"/>
      <c r="H40" s="554"/>
      <c r="I40" s="666"/>
    </row>
    <row r="41" spans="1:9" ht="24.75" customHeight="1" hidden="1">
      <c r="A41" s="556"/>
      <c r="B41" s="557"/>
      <c r="C41" s="552"/>
      <c r="D41" s="552"/>
      <c r="E41" s="552"/>
      <c r="F41" s="558"/>
      <c r="G41" s="657"/>
      <c r="H41" s="554"/>
      <c r="I41" s="666"/>
    </row>
    <row r="42" spans="1:9" s="576" customFormat="1" ht="24.75" customHeight="1">
      <c r="A42" s="550"/>
      <c r="B42" s="551"/>
      <c r="C42" s="571"/>
      <c r="D42" s="571"/>
      <c r="E42" s="571"/>
      <c r="F42" s="574"/>
      <c r="G42" s="662"/>
      <c r="H42" s="662"/>
      <c r="I42" s="667"/>
    </row>
    <row r="43" spans="1:9" ht="30.75" customHeight="1">
      <c r="A43" s="556"/>
      <c r="B43" s="557"/>
      <c r="C43" s="552"/>
      <c r="D43" s="552"/>
      <c r="E43" s="552"/>
      <c r="F43" s="558"/>
      <c r="G43" s="661"/>
      <c r="H43" s="661"/>
      <c r="I43" s="666"/>
    </row>
    <row r="44" spans="1:9" ht="30.75" customHeight="1">
      <c r="A44" s="556"/>
      <c r="B44" s="557"/>
      <c r="C44" s="552"/>
      <c r="D44" s="552"/>
      <c r="E44" s="552"/>
      <c r="F44" s="558"/>
      <c r="G44" s="661"/>
      <c r="H44" s="661"/>
      <c r="I44" s="666"/>
    </row>
    <row r="45" spans="1:9" ht="24.75" customHeight="1">
      <c r="A45" s="550"/>
      <c r="B45" s="551"/>
      <c r="C45" s="552"/>
      <c r="D45" s="552"/>
      <c r="E45" s="552"/>
      <c r="F45" s="555"/>
      <c r="G45" s="662"/>
      <c r="H45" s="662"/>
      <c r="I45" s="689"/>
    </row>
    <row r="46" spans="1:9" ht="50.25" customHeight="1">
      <c r="A46" s="701"/>
      <c r="B46" s="557"/>
      <c r="C46" s="552"/>
      <c r="D46" s="552"/>
      <c r="E46" s="552"/>
      <c r="F46" s="700"/>
      <c r="G46" s="662"/>
      <c r="H46" s="662"/>
      <c r="I46" s="689"/>
    </row>
    <row r="47" spans="1:9" ht="33.75" customHeight="1">
      <c r="A47" s="579"/>
      <c r="B47" s="557"/>
      <c r="C47" s="552"/>
      <c r="D47" s="552"/>
      <c r="E47" s="552"/>
      <c r="F47" s="558"/>
      <c r="G47" s="661"/>
      <c r="H47" s="661"/>
      <c r="I47" s="690"/>
    </row>
    <row r="48" spans="1:9" ht="36.75" customHeight="1">
      <c r="A48" s="556"/>
      <c r="B48" s="557"/>
      <c r="C48" s="552"/>
      <c r="D48" s="552"/>
      <c r="E48" s="552"/>
      <c r="F48" s="558"/>
      <c r="G48" s="661"/>
      <c r="H48" s="661"/>
      <c r="I48" s="690"/>
    </row>
    <row r="49" spans="1:9" ht="38.25" customHeight="1">
      <c r="A49" s="556"/>
      <c r="B49" s="557"/>
      <c r="C49" s="552"/>
      <c r="D49" s="552"/>
      <c r="E49" s="552"/>
      <c r="F49" s="558"/>
      <c r="G49" s="661"/>
      <c r="H49" s="661"/>
      <c r="I49" s="690"/>
    </row>
    <row r="50" spans="1:9" ht="24.75" customHeight="1" hidden="1">
      <c r="A50" s="556"/>
      <c r="B50" s="557"/>
      <c r="C50" s="552"/>
      <c r="D50" s="552"/>
      <c r="E50" s="552"/>
      <c r="F50" s="558"/>
      <c r="G50" s="657"/>
      <c r="H50" s="554"/>
      <c r="I50" s="663"/>
    </row>
    <row r="51" spans="1:9" ht="24.75" customHeight="1" hidden="1">
      <c r="A51" s="556"/>
      <c r="B51" s="557"/>
      <c r="C51" s="552"/>
      <c r="D51" s="552"/>
      <c r="E51" s="552"/>
      <c r="F51" s="558"/>
      <c r="G51" s="657"/>
      <c r="H51" s="554"/>
      <c r="I51" s="663"/>
    </row>
    <row r="52" spans="1:9" ht="24.75" customHeight="1" hidden="1">
      <c r="A52" s="550"/>
      <c r="B52" s="551"/>
      <c r="C52" s="552"/>
      <c r="D52" s="552"/>
      <c r="E52" s="552"/>
      <c r="F52" s="555"/>
      <c r="G52" s="657"/>
      <c r="H52" s="554"/>
      <c r="I52" s="663"/>
    </row>
    <row r="53" spans="1:9" ht="24.75" customHeight="1" hidden="1">
      <c r="A53" s="556"/>
      <c r="B53" s="557"/>
      <c r="C53" s="552"/>
      <c r="D53" s="552"/>
      <c r="E53" s="552"/>
      <c r="F53" s="558"/>
      <c r="G53" s="657"/>
      <c r="H53" s="554"/>
      <c r="I53" s="663"/>
    </row>
    <row r="54" spans="1:9" ht="24.75" customHeight="1" hidden="1">
      <c r="A54" s="577"/>
      <c r="B54" s="557"/>
      <c r="C54" s="552"/>
      <c r="D54" s="552"/>
      <c r="E54" s="552"/>
      <c r="F54" s="558"/>
      <c r="G54" s="657"/>
      <c r="H54" s="554"/>
      <c r="I54" s="663"/>
    </row>
    <row r="55" spans="1:9" ht="24.75" customHeight="1" hidden="1">
      <c r="A55" s="556"/>
      <c r="B55" s="557"/>
      <c r="C55" s="552"/>
      <c r="D55" s="552"/>
      <c r="E55" s="552"/>
      <c r="F55" s="558"/>
      <c r="G55" s="657"/>
      <c r="H55" s="554"/>
      <c r="I55" s="663"/>
    </row>
    <row r="56" spans="1:9" ht="24.75" customHeight="1" hidden="1">
      <c r="A56" s="556"/>
      <c r="B56" s="557"/>
      <c r="C56" s="552"/>
      <c r="D56" s="552"/>
      <c r="E56" s="552"/>
      <c r="F56" s="558"/>
      <c r="G56" s="657"/>
      <c r="H56" s="554"/>
      <c r="I56" s="663"/>
    </row>
    <row r="57" spans="1:9" ht="24.75" customHeight="1" hidden="1">
      <c r="A57" s="556"/>
      <c r="B57" s="557"/>
      <c r="C57" s="552"/>
      <c r="D57" s="552"/>
      <c r="E57" s="552"/>
      <c r="F57" s="558"/>
      <c r="G57" s="657"/>
      <c r="H57" s="554"/>
      <c r="I57" s="663"/>
    </row>
    <row r="58" spans="1:9" ht="24.75" customHeight="1" hidden="1">
      <c r="A58" s="556"/>
      <c r="B58" s="557"/>
      <c r="C58" s="552"/>
      <c r="D58" s="552"/>
      <c r="E58" s="552"/>
      <c r="F58" s="558"/>
      <c r="G58" s="657"/>
      <c r="H58" s="554"/>
      <c r="I58" s="663"/>
    </row>
    <row r="59" spans="1:9" ht="24.75" customHeight="1" hidden="1">
      <c r="A59" s="556"/>
      <c r="B59" s="557"/>
      <c r="C59" s="552"/>
      <c r="D59" s="552"/>
      <c r="E59" s="552"/>
      <c r="F59" s="558"/>
      <c r="G59" s="657"/>
      <c r="H59" s="554"/>
      <c r="I59" s="663"/>
    </row>
    <row r="60" spans="1:9" ht="24.75" customHeight="1" hidden="1">
      <c r="A60" s="556"/>
      <c r="B60" s="557"/>
      <c r="C60" s="552"/>
      <c r="D60" s="552"/>
      <c r="E60" s="552"/>
      <c r="F60" s="558"/>
      <c r="G60" s="657"/>
      <c r="H60" s="554"/>
      <c r="I60" s="663"/>
    </row>
    <row r="61" spans="1:9" ht="24.75" customHeight="1" hidden="1">
      <c r="A61" s="556"/>
      <c r="B61" s="557"/>
      <c r="C61" s="552"/>
      <c r="D61" s="552"/>
      <c r="E61" s="552"/>
      <c r="F61" s="558"/>
      <c r="G61" s="657"/>
      <c r="H61" s="554"/>
      <c r="I61" s="663"/>
    </row>
    <row r="62" spans="1:9" ht="24.75" customHeight="1" hidden="1">
      <c r="A62" s="556"/>
      <c r="B62" s="557"/>
      <c r="C62" s="552"/>
      <c r="D62" s="552"/>
      <c r="E62" s="552"/>
      <c r="F62" s="558"/>
      <c r="G62" s="657"/>
      <c r="H62" s="554"/>
      <c r="I62" s="663"/>
    </row>
    <row r="63" spans="1:9" ht="24.75" customHeight="1" hidden="1">
      <c r="A63" s="550"/>
      <c r="B63" s="551"/>
      <c r="C63" s="552"/>
      <c r="D63" s="552"/>
      <c r="E63" s="552"/>
      <c r="F63" s="555"/>
      <c r="G63" s="657"/>
      <c r="H63" s="554"/>
      <c r="I63" s="663"/>
    </row>
    <row r="64" spans="1:9" ht="24.75" customHeight="1" hidden="1">
      <c r="A64" s="556"/>
      <c r="B64" s="557"/>
      <c r="C64" s="552"/>
      <c r="D64" s="552"/>
      <c r="E64" s="552"/>
      <c r="F64" s="558"/>
      <c r="G64" s="657"/>
      <c r="H64" s="554"/>
      <c r="I64" s="663"/>
    </row>
    <row r="65" spans="1:9" ht="24.75" customHeight="1" hidden="1">
      <c r="A65" s="556"/>
      <c r="B65" s="557"/>
      <c r="C65" s="552"/>
      <c r="D65" s="552"/>
      <c r="E65" s="552"/>
      <c r="F65" s="558"/>
      <c r="G65" s="657"/>
      <c r="H65" s="554"/>
      <c r="I65" s="663"/>
    </row>
    <row r="66" spans="1:9" ht="24.75" customHeight="1" hidden="1">
      <c r="A66" s="556"/>
      <c r="B66" s="557"/>
      <c r="C66" s="552"/>
      <c r="D66" s="552"/>
      <c r="E66" s="552"/>
      <c r="F66" s="558"/>
      <c r="G66" s="657"/>
      <c r="H66" s="554"/>
      <c r="I66" s="663"/>
    </row>
    <row r="67" spans="1:9" ht="24.75" customHeight="1" hidden="1">
      <c r="A67" s="556"/>
      <c r="B67" s="557"/>
      <c r="C67" s="552"/>
      <c r="D67" s="552"/>
      <c r="E67" s="552"/>
      <c r="F67" s="558"/>
      <c r="G67" s="657"/>
      <c r="H67" s="554"/>
      <c r="I67" s="663"/>
    </row>
    <row r="68" spans="1:9" ht="24.75" customHeight="1" hidden="1">
      <c r="A68" s="556"/>
      <c r="B68" s="557"/>
      <c r="C68" s="552"/>
      <c r="D68" s="552"/>
      <c r="E68" s="552"/>
      <c r="F68" s="558"/>
      <c r="G68" s="657"/>
      <c r="H68" s="554"/>
      <c r="I68" s="663"/>
    </row>
    <row r="69" spans="1:9" ht="24.75" customHeight="1" hidden="1">
      <c r="A69" s="580"/>
      <c r="B69" s="581"/>
      <c r="C69" s="552"/>
      <c r="D69" s="552"/>
      <c r="E69" s="552"/>
      <c r="F69" s="558"/>
      <c r="G69" s="657"/>
      <c r="H69" s="554"/>
      <c r="I69" s="663"/>
    </row>
    <row r="70" spans="1:9" ht="24.75" customHeight="1" hidden="1">
      <c r="A70" s="556"/>
      <c r="B70" s="557"/>
      <c r="C70" s="552"/>
      <c r="D70" s="552"/>
      <c r="E70" s="552"/>
      <c r="F70" s="558"/>
      <c r="G70" s="657"/>
      <c r="H70" s="554"/>
      <c r="I70" s="663"/>
    </row>
    <row r="71" spans="1:9" ht="24.75" customHeight="1" hidden="1">
      <c r="A71" s="550"/>
      <c r="B71" s="551"/>
      <c r="C71" s="552"/>
      <c r="D71" s="552"/>
      <c r="E71" s="552"/>
      <c r="F71" s="555"/>
      <c r="G71" s="657"/>
      <c r="H71" s="554"/>
      <c r="I71" s="663"/>
    </row>
    <row r="72" spans="1:9" ht="24.75" customHeight="1" hidden="1">
      <c r="A72" s="556"/>
      <c r="B72" s="557"/>
      <c r="C72" s="552"/>
      <c r="D72" s="552"/>
      <c r="E72" s="552"/>
      <c r="F72" s="558"/>
      <c r="G72" s="657"/>
      <c r="H72" s="554"/>
      <c r="I72" s="663"/>
    </row>
    <row r="73" spans="1:9" ht="24.75" customHeight="1" hidden="1">
      <c r="A73" s="556"/>
      <c r="B73" s="557"/>
      <c r="C73" s="552"/>
      <c r="D73" s="552"/>
      <c r="E73" s="552"/>
      <c r="F73" s="558"/>
      <c r="G73" s="657"/>
      <c r="H73" s="554"/>
      <c r="I73" s="663"/>
    </row>
    <row r="74" spans="1:9" ht="24.75" customHeight="1" hidden="1">
      <c r="A74" s="556"/>
      <c r="B74" s="557"/>
      <c r="C74" s="552"/>
      <c r="D74" s="552"/>
      <c r="E74" s="552"/>
      <c r="F74" s="558"/>
      <c r="G74" s="657"/>
      <c r="H74" s="554"/>
      <c r="I74" s="663"/>
    </row>
    <row r="75" spans="1:9" ht="24.75" customHeight="1" hidden="1">
      <c r="A75" s="550"/>
      <c r="B75" s="551"/>
      <c r="C75" s="552"/>
      <c r="D75" s="552"/>
      <c r="E75" s="552"/>
      <c r="F75" s="555"/>
      <c r="G75" s="657"/>
      <c r="H75" s="554"/>
      <c r="I75" s="663"/>
    </row>
    <row r="76" spans="1:9" ht="24.75" customHeight="1" hidden="1">
      <c r="A76" s="580"/>
      <c r="B76" s="582"/>
      <c r="C76" s="552"/>
      <c r="D76" s="552"/>
      <c r="E76" s="552"/>
      <c r="F76" s="558"/>
      <c r="G76" s="657"/>
      <c r="H76" s="554"/>
      <c r="I76" s="663"/>
    </row>
    <row r="77" spans="1:9" ht="24.75" customHeight="1" hidden="1">
      <c r="A77" s="577"/>
      <c r="B77" s="557"/>
      <c r="C77" s="552"/>
      <c r="D77" s="552"/>
      <c r="E77" s="552"/>
      <c r="F77" s="558"/>
      <c r="G77" s="657"/>
      <c r="H77" s="554"/>
      <c r="I77" s="663"/>
    </row>
    <row r="78" spans="1:9" ht="24.75" customHeight="1" hidden="1">
      <c r="A78" s="556"/>
      <c r="B78" s="557"/>
      <c r="C78" s="552"/>
      <c r="D78" s="552"/>
      <c r="E78" s="552"/>
      <c r="F78" s="558"/>
      <c r="G78" s="657"/>
      <c r="H78" s="554"/>
      <c r="I78" s="663"/>
    </row>
    <row r="79" spans="1:9" ht="24.75" customHeight="1" hidden="1">
      <c r="A79" s="556"/>
      <c r="B79" s="557"/>
      <c r="C79" s="552"/>
      <c r="D79" s="552"/>
      <c r="E79" s="552"/>
      <c r="F79" s="558"/>
      <c r="G79" s="657"/>
      <c r="H79" s="554"/>
      <c r="I79" s="663"/>
    </row>
    <row r="80" spans="1:9" ht="24.75" customHeight="1" hidden="1">
      <c r="A80" s="550"/>
      <c r="B80" s="551"/>
      <c r="C80" s="552"/>
      <c r="D80" s="552"/>
      <c r="E80" s="552"/>
      <c r="F80" s="555"/>
      <c r="G80" s="657"/>
      <c r="H80" s="554"/>
      <c r="I80" s="663"/>
    </row>
    <row r="81" spans="1:9" ht="24.75" customHeight="1" hidden="1">
      <c r="A81" s="556"/>
      <c r="B81" s="557"/>
      <c r="C81" s="552"/>
      <c r="D81" s="552"/>
      <c r="E81" s="552"/>
      <c r="F81" s="558"/>
      <c r="G81" s="657"/>
      <c r="H81" s="554"/>
      <c r="I81" s="663"/>
    </row>
    <row r="82" spans="1:9" ht="24.75" customHeight="1" hidden="1">
      <c r="A82" s="579"/>
      <c r="B82" s="557"/>
      <c r="C82" s="552"/>
      <c r="D82" s="552"/>
      <c r="E82" s="552"/>
      <c r="F82" s="558"/>
      <c r="G82" s="657"/>
      <c r="H82" s="554"/>
      <c r="I82" s="663"/>
    </row>
    <row r="83" spans="1:9" ht="24.75" customHeight="1" hidden="1">
      <c r="A83" s="550"/>
      <c r="B83" s="551"/>
      <c r="C83" s="571"/>
      <c r="D83" s="571"/>
      <c r="E83" s="552"/>
      <c r="F83" s="555"/>
      <c r="G83" s="657"/>
      <c r="H83" s="554"/>
      <c r="I83" s="663"/>
    </row>
    <row r="84" spans="1:9" ht="24.75" customHeight="1" hidden="1">
      <c r="A84" s="556"/>
      <c r="B84" s="557"/>
      <c r="C84" s="571"/>
      <c r="D84" s="571"/>
      <c r="E84" s="552"/>
      <c r="F84" s="558"/>
      <c r="G84" s="657"/>
      <c r="H84" s="554"/>
      <c r="I84" s="663"/>
    </row>
    <row r="85" spans="1:9" ht="24.75" customHeight="1" hidden="1">
      <c r="A85" s="550"/>
      <c r="B85" s="551"/>
      <c r="C85" s="552"/>
      <c r="D85" s="552"/>
      <c r="E85" s="552"/>
      <c r="F85" s="555"/>
      <c r="G85" s="657"/>
      <c r="H85" s="554"/>
      <c r="I85" s="663"/>
    </row>
    <row r="86" spans="1:9" ht="24.75" customHeight="1" hidden="1">
      <c r="A86" s="556"/>
      <c r="B86" s="557"/>
      <c r="C86" s="552"/>
      <c r="D86" s="552"/>
      <c r="E86" s="552"/>
      <c r="F86" s="558"/>
      <c r="G86" s="657"/>
      <c r="H86" s="554"/>
      <c r="I86" s="663"/>
    </row>
    <row r="87" spans="1:9" s="570" customFormat="1" ht="24.75" customHeight="1" hidden="1">
      <c r="A87" s="559"/>
      <c r="B87" s="560"/>
      <c r="C87" s="561"/>
      <c r="D87" s="561"/>
      <c r="E87" s="561"/>
      <c r="F87" s="562"/>
      <c r="G87" s="657"/>
      <c r="H87" s="563"/>
      <c r="I87" s="663"/>
    </row>
    <row r="88" spans="1:9" ht="24.75" customHeight="1" hidden="1">
      <c r="A88" s="559"/>
      <c r="B88" s="560"/>
      <c r="C88" s="561"/>
      <c r="D88" s="561"/>
      <c r="E88" s="561"/>
      <c r="F88" s="562"/>
      <c r="G88" s="657"/>
      <c r="H88" s="563"/>
      <c r="I88" s="663"/>
    </row>
    <row r="89" spans="1:9" s="570" customFormat="1" ht="24.75" customHeight="1" hidden="1">
      <c r="A89" s="559"/>
      <c r="B89" s="560"/>
      <c r="C89" s="561"/>
      <c r="D89" s="561"/>
      <c r="E89" s="561"/>
      <c r="F89" s="562"/>
      <c r="G89" s="657"/>
      <c r="H89" s="563"/>
      <c r="I89" s="663"/>
    </row>
    <row r="90" spans="1:9" ht="24.75" customHeight="1" hidden="1">
      <c r="A90" s="559"/>
      <c r="B90" s="560"/>
      <c r="C90" s="561"/>
      <c r="D90" s="561"/>
      <c r="E90" s="561"/>
      <c r="F90" s="562"/>
      <c r="G90" s="657"/>
      <c r="H90" s="563"/>
      <c r="I90" s="663"/>
    </row>
    <row r="91" spans="1:9" ht="24.75" customHeight="1" hidden="1">
      <c r="A91" s="559"/>
      <c r="B91" s="560"/>
      <c r="C91" s="561"/>
      <c r="D91" s="561"/>
      <c r="E91" s="561"/>
      <c r="F91" s="562"/>
      <c r="G91" s="657"/>
      <c r="H91" s="563"/>
      <c r="I91" s="663"/>
    </row>
    <row r="92" spans="1:9" ht="24.75" customHeight="1" hidden="1">
      <c r="A92" s="559"/>
      <c r="B92" s="560"/>
      <c r="C92" s="561"/>
      <c r="D92" s="561"/>
      <c r="E92" s="561"/>
      <c r="F92" s="562"/>
      <c r="G92" s="657"/>
      <c r="H92" s="563"/>
      <c r="I92" s="663"/>
    </row>
    <row r="93" spans="1:9" ht="24.75" customHeight="1" hidden="1">
      <c r="A93" s="559"/>
      <c r="B93" s="560"/>
      <c r="C93" s="561"/>
      <c r="D93" s="561"/>
      <c r="E93" s="561"/>
      <c r="F93" s="562"/>
      <c r="G93" s="657"/>
      <c r="H93" s="563"/>
      <c r="I93" s="663"/>
    </row>
    <row r="94" spans="1:9" ht="39.75" customHeight="1">
      <c r="A94" s="583"/>
      <c r="B94" s="584"/>
      <c r="C94" s="567"/>
      <c r="D94" s="567"/>
      <c r="E94" s="567"/>
      <c r="F94" s="568"/>
      <c r="G94" s="664"/>
      <c r="H94" s="664"/>
      <c r="I94" s="665"/>
    </row>
    <row r="95" spans="1:9" ht="51.75" customHeight="1">
      <c r="A95" s="1087"/>
      <c r="B95" s="1088"/>
      <c r="C95" s="1088"/>
      <c r="D95" s="1088"/>
      <c r="E95" s="1088"/>
      <c r="F95" s="1088"/>
      <c r="G95" s="1088"/>
      <c r="H95" s="1088"/>
      <c r="I95" s="1089"/>
    </row>
    <row r="96" spans="1:9" ht="74.25" customHeight="1">
      <c r="A96" s="585"/>
      <c r="B96" s="586"/>
      <c r="C96" s="575"/>
      <c r="D96" s="548"/>
      <c r="E96" s="548"/>
      <c r="F96" s="575"/>
      <c r="G96" s="661"/>
      <c r="H96" s="661"/>
      <c r="I96" s="666"/>
    </row>
    <row r="97" spans="1:9" ht="42.75" customHeight="1">
      <c r="A97" s="556"/>
      <c r="B97" s="557"/>
      <c r="C97" s="575"/>
      <c r="D97" s="552"/>
      <c r="E97" s="552"/>
      <c r="F97" s="575"/>
      <c r="G97" s="661"/>
      <c r="H97" s="661"/>
      <c r="I97" s="666"/>
    </row>
    <row r="98" spans="1:9" ht="63.75" customHeight="1">
      <c r="A98" s="556"/>
      <c r="B98" s="557"/>
      <c r="C98" s="575"/>
      <c r="D98" s="552"/>
      <c r="E98" s="552"/>
      <c r="F98" s="575"/>
      <c r="G98" s="661"/>
      <c r="H98" s="661"/>
      <c r="I98" s="666"/>
    </row>
    <row r="99" spans="1:9" ht="24.75" customHeight="1">
      <c r="A99" s="587"/>
      <c r="B99" s="588"/>
      <c r="C99" s="567"/>
      <c r="D99" s="567"/>
      <c r="E99" s="567"/>
      <c r="F99" s="567"/>
      <c r="G99" s="669"/>
      <c r="H99" s="669"/>
      <c r="I99" s="670"/>
    </row>
    <row r="100" spans="1:9" ht="24.75" customHeight="1">
      <c r="A100" s="1090"/>
      <c r="B100" s="1091"/>
      <c r="C100" s="1091"/>
      <c r="D100" s="1091"/>
      <c r="E100" s="1091"/>
      <c r="F100" s="1091"/>
      <c r="G100" s="1091"/>
      <c r="H100" s="1091"/>
      <c r="I100" s="1092"/>
    </row>
    <row r="101" spans="1:9" ht="24.75" customHeight="1">
      <c r="A101" s="589"/>
      <c r="B101" s="557"/>
      <c r="C101" s="578"/>
      <c r="D101" s="548"/>
      <c r="E101" s="548"/>
      <c r="F101" s="590"/>
      <c r="G101" s="661"/>
      <c r="H101" s="661"/>
      <c r="I101" s="666"/>
    </row>
    <row r="102" spans="1:9" ht="24.75" customHeight="1">
      <c r="A102" s="583"/>
      <c r="B102" s="584"/>
      <c r="C102" s="567"/>
      <c r="D102" s="567"/>
      <c r="E102" s="567"/>
      <c r="F102" s="568"/>
      <c r="G102" s="669"/>
      <c r="H102" s="669"/>
      <c r="I102" s="670"/>
    </row>
    <row r="103" spans="1:9" ht="24.75" customHeight="1">
      <c r="A103" s="1090"/>
      <c r="B103" s="1091"/>
      <c r="C103" s="1091"/>
      <c r="D103" s="1091"/>
      <c r="E103" s="1091"/>
      <c r="F103" s="1091"/>
      <c r="G103" s="1091"/>
      <c r="H103" s="1091"/>
      <c r="I103" s="1092"/>
    </row>
    <row r="104" spans="1:9" ht="24.75" customHeight="1">
      <c r="A104" s="595"/>
      <c r="B104" s="596"/>
      <c r="C104" s="548"/>
      <c r="D104" s="548"/>
      <c r="E104" s="548"/>
      <c r="F104" s="590"/>
      <c r="G104" s="591"/>
      <c r="H104" s="591"/>
      <c r="I104" s="592"/>
    </row>
    <row r="105" spans="1:9" ht="24.75" customHeight="1">
      <c r="A105" s="597"/>
      <c r="B105" s="598"/>
      <c r="C105" s="552"/>
      <c r="D105" s="552"/>
      <c r="E105" s="552"/>
      <c r="F105" s="575"/>
      <c r="G105" s="593"/>
      <c r="H105" s="593"/>
      <c r="I105" s="594"/>
    </row>
    <row r="106" spans="1:9" ht="24.75" customHeight="1">
      <c r="A106" s="577"/>
      <c r="B106" s="598"/>
      <c r="C106" s="552"/>
      <c r="D106" s="552"/>
      <c r="E106" s="552"/>
      <c r="F106" s="575"/>
      <c r="G106" s="593"/>
      <c r="H106" s="593"/>
      <c r="I106" s="594"/>
    </row>
    <row r="107" spans="1:9" ht="24.75" customHeight="1">
      <c r="A107" s="577"/>
      <c r="B107" s="598"/>
      <c r="C107" s="552"/>
      <c r="D107" s="552"/>
      <c r="E107" s="552"/>
      <c r="F107" s="575"/>
      <c r="G107" s="593"/>
      <c r="H107" s="593"/>
      <c r="I107" s="594"/>
    </row>
    <row r="108" spans="1:9" ht="24.75" customHeight="1">
      <c r="A108" s="577"/>
      <c r="B108" s="598"/>
      <c r="C108" s="552"/>
      <c r="D108" s="552"/>
      <c r="E108" s="552"/>
      <c r="F108" s="575"/>
      <c r="G108" s="593"/>
      <c r="H108" s="593"/>
      <c r="I108" s="594"/>
    </row>
    <row r="109" spans="1:9" ht="24.75" customHeight="1">
      <c r="A109" s="577"/>
      <c r="B109" s="598"/>
      <c r="C109" s="552"/>
      <c r="D109" s="552"/>
      <c r="E109" s="552"/>
      <c r="F109" s="575"/>
      <c r="G109" s="593"/>
      <c r="H109" s="593"/>
      <c r="I109" s="594"/>
    </row>
    <row r="110" spans="1:9" ht="24.75" customHeight="1">
      <c r="A110" s="583"/>
      <c r="B110" s="584"/>
      <c r="C110" s="567"/>
      <c r="D110" s="567"/>
      <c r="E110" s="567"/>
      <c r="F110" s="568"/>
      <c r="G110" s="569"/>
      <c r="H110" s="569"/>
      <c r="I110" s="569"/>
    </row>
    <row r="111" spans="1:6" ht="12.75">
      <c r="A111" s="599"/>
      <c r="B111" s="600"/>
      <c r="C111" s="599"/>
      <c r="D111" s="599"/>
      <c r="E111" s="599"/>
      <c r="F111" s="599"/>
    </row>
    <row r="112" spans="1:9" ht="26.25">
      <c r="A112" s="1077"/>
      <c r="B112" s="1077"/>
      <c r="C112" s="1077"/>
      <c r="D112" s="1077"/>
      <c r="E112" s="1077"/>
      <c r="F112" s="1077"/>
      <c r="G112" s="601"/>
      <c r="H112" s="601"/>
      <c r="I112" s="601"/>
    </row>
    <row r="113" spans="1:9" ht="26.25">
      <c r="A113" s="602"/>
      <c r="B113" s="603"/>
      <c r="C113" s="602"/>
      <c r="D113" s="602"/>
      <c r="E113" s="602"/>
      <c r="F113" s="602"/>
      <c r="G113" s="601"/>
      <c r="H113" s="601"/>
      <c r="I113" s="601"/>
    </row>
    <row r="114" spans="1:9" ht="25.5">
      <c r="A114" s="1078"/>
      <c r="B114" s="1078"/>
      <c r="C114" s="1078"/>
      <c r="D114" s="1078"/>
      <c r="E114" s="1078"/>
      <c r="F114" s="1078"/>
      <c r="G114" s="1078"/>
      <c r="H114" s="1078"/>
      <c r="I114" s="1078"/>
    </row>
    <row r="115" spans="1:6" ht="12.75">
      <c r="A115" s="599"/>
      <c r="B115" s="600"/>
      <c r="C115" s="599"/>
      <c r="D115" s="599"/>
      <c r="E115" s="599"/>
      <c r="F115" s="599"/>
    </row>
    <row r="116" spans="1:6" ht="12.75">
      <c r="A116" s="599"/>
      <c r="B116" s="600"/>
      <c r="C116" s="599"/>
      <c r="D116" s="599"/>
      <c r="E116" s="599"/>
      <c r="F116" s="599"/>
    </row>
    <row r="117" spans="1:6" ht="12.75">
      <c r="A117" s="599"/>
      <c r="B117" s="600"/>
      <c r="C117" s="599"/>
      <c r="D117" s="599"/>
      <c r="E117" s="599"/>
      <c r="F117" s="599"/>
    </row>
    <row r="118" ht="12.75">
      <c r="B118" s="539"/>
    </row>
    <row r="119" ht="12.75">
      <c r="B119" s="539"/>
    </row>
    <row r="120" ht="12.75">
      <c r="B120" s="539"/>
    </row>
    <row r="121" ht="12.75">
      <c r="B121" s="539"/>
    </row>
    <row r="122" ht="12.75">
      <c r="B122" s="539"/>
    </row>
    <row r="123" ht="12.75">
      <c r="B123" s="539"/>
    </row>
    <row r="124" ht="12.75">
      <c r="B124" s="539"/>
    </row>
    <row r="125" ht="12.75">
      <c r="B125" s="539"/>
    </row>
    <row r="126" ht="12.75">
      <c r="B126" s="539"/>
    </row>
    <row r="127" ht="12.75">
      <c r="B127" s="539"/>
    </row>
    <row r="128" ht="12.75">
      <c r="B128" s="539"/>
    </row>
    <row r="129" ht="12.75">
      <c r="B129" s="539"/>
    </row>
    <row r="130" ht="12.75">
      <c r="B130" s="539"/>
    </row>
    <row r="131" ht="12.75">
      <c r="B131" s="539"/>
    </row>
    <row r="132" ht="12.75">
      <c r="B132" s="539"/>
    </row>
    <row r="133" ht="12.75">
      <c r="B133" s="539"/>
    </row>
    <row r="134" ht="12.75">
      <c r="B134" s="539"/>
    </row>
    <row r="135" ht="12.75">
      <c r="B135" s="539"/>
    </row>
    <row r="136" ht="12.75">
      <c r="B136" s="539"/>
    </row>
    <row r="137" ht="12.75">
      <c r="B137" s="539"/>
    </row>
    <row r="138" ht="12.75">
      <c r="B138" s="539"/>
    </row>
    <row r="139" ht="12.75">
      <c r="B139" s="539"/>
    </row>
    <row r="140" ht="12.75">
      <c r="B140" s="539"/>
    </row>
    <row r="141" ht="12.75">
      <c r="B141" s="539"/>
    </row>
    <row r="142" ht="12.75">
      <c r="B142" s="539"/>
    </row>
    <row r="143" ht="12.75">
      <c r="B143" s="539"/>
    </row>
    <row r="144" ht="12.75">
      <c r="B144" s="539"/>
    </row>
    <row r="145" ht="12.75">
      <c r="B145" s="539"/>
    </row>
    <row r="146" ht="12.75">
      <c r="B146" s="539"/>
    </row>
    <row r="147" ht="12.75">
      <c r="B147" s="539"/>
    </row>
    <row r="148" ht="12.75">
      <c r="B148" s="539"/>
    </row>
    <row r="149" ht="12.75">
      <c r="B149" s="539"/>
    </row>
    <row r="150" ht="12.75">
      <c r="B150" s="539"/>
    </row>
    <row r="151" ht="12.75">
      <c r="B151" s="539"/>
    </row>
    <row r="152" ht="12.75">
      <c r="B152" s="539"/>
    </row>
    <row r="153" ht="12.75">
      <c r="B153" s="539"/>
    </row>
    <row r="154" ht="12.75">
      <c r="B154" s="539"/>
    </row>
    <row r="155" ht="12.75">
      <c r="B155" s="539"/>
    </row>
    <row r="156" ht="12.75">
      <c r="B156" s="539"/>
    </row>
    <row r="157" ht="12.75">
      <c r="B157" s="539"/>
    </row>
    <row r="158" ht="12.75">
      <c r="B158" s="539"/>
    </row>
    <row r="159" ht="12.75">
      <c r="B159" s="539"/>
    </row>
    <row r="160" ht="12.75">
      <c r="B160" s="539"/>
    </row>
    <row r="161" ht="12.75">
      <c r="B161" s="539"/>
    </row>
    <row r="162" ht="12.75">
      <c r="B162" s="539"/>
    </row>
    <row r="163" ht="12.75">
      <c r="B163" s="539"/>
    </row>
    <row r="164" ht="12.75">
      <c r="B164" s="539"/>
    </row>
    <row r="165" ht="12.75">
      <c r="B165" s="539"/>
    </row>
    <row r="166" ht="12.75">
      <c r="B166" s="539"/>
    </row>
    <row r="167" ht="12.75">
      <c r="B167" s="539"/>
    </row>
    <row r="168" ht="12.75">
      <c r="B168" s="539"/>
    </row>
    <row r="169" ht="12.75">
      <c r="B169" s="539"/>
    </row>
    <row r="170" ht="12.75">
      <c r="B170" s="539"/>
    </row>
    <row r="171" ht="12.75">
      <c r="B171" s="539"/>
    </row>
    <row r="172" ht="12.75">
      <c r="B172" s="539"/>
    </row>
    <row r="173" ht="12.75">
      <c r="B173" s="539"/>
    </row>
    <row r="174" ht="12.75">
      <c r="B174" s="539"/>
    </row>
    <row r="175" ht="12.75">
      <c r="B175" s="539"/>
    </row>
    <row r="176" ht="12.75">
      <c r="B176" s="539"/>
    </row>
    <row r="177" ht="12.75">
      <c r="B177" s="539"/>
    </row>
    <row r="178" ht="12.75">
      <c r="B178" s="539"/>
    </row>
    <row r="179" ht="12.75">
      <c r="B179" s="539"/>
    </row>
    <row r="180" ht="12.75">
      <c r="B180" s="539"/>
    </row>
    <row r="181" ht="12.75">
      <c r="B181" s="539"/>
    </row>
    <row r="182" ht="12.75">
      <c r="B182" s="539"/>
    </row>
    <row r="183" ht="12.75">
      <c r="B183" s="539"/>
    </row>
    <row r="184" ht="12.75">
      <c r="B184" s="539"/>
    </row>
    <row r="185" ht="12.75">
      <c r="B185" s="539"/>
    </row>
    <row r="186" ht="12.75">
      <c r="B186" s="539"/>
    </row>
    <row r="187" ht="12.75">
      <c r="B187" s="539"/>
    </row>
    <row r="188" ht="12.75">
      <c r="B188" s="539"/>
    </row>
    <row r="189" ht="12.75">
      <c r="B189" s="539"/>
    </row>
    <row r="190" ht="12.75">
      <c r="B190" s="539"/>
    </row>
    <row r="191" ht="12.75">
      <c r="B191" s="539"/>
    </row>
    <row r="192" ht="12.75">
      <c r="B192" s="539"/>
    </row>
    <row r="193" ht="12.75">
      <c r="B193" s="539"/>
    </row>
    <row r="194" ht="12.75">
      <c r="B194" s="539"/>
    </row>
    <row r="195" ht="12.75">
      <c r="B195" s="539"/>
    </row>
    <row r="196" ht="12.75">
      <c r="B196" s="539"/>
    </row>
    <row r="197" ht="12.75">
      <c r="B197" s="539"/>
    </row>
    <row r="198" ht="12.75">
      <c r="B198" s="539"/>
    </row>
    <row r="199" ht="12.75">
      <c r="B199" s="539"/>
    </row>
    <row r="200" ht="12.75">
      <c r="B200" s="539"/>
    </row>
    <row r="201" ht="12.75">
      <c r="B201" s="539"/>
    </row>
    <row r="202" ht="12.75">
      <c r="B202" s="539"/>
    </row>
    <row r="203" ht="12.75">
      <c r="B203" s="539"/>
    </row>
    <row r="204" ht="12.75">
      <c r="B204" s="539"/>
    </row>
    <row r="205" ht="12.75">
      <c r="B205" s="539"/>
    </row>
    <row r="206" ht="12.75">
      <c r="B206" s="539"/>
    </row>
    <row r="207" ht="12.75">
      <c r="B207" s="539"/>
    </row>
    <row r="208" ht="12.75">
      <c r="B208" s="539"/>
    </row>
    <row r="209" ht="12.75">
      <c r="B209" s="539"/>
    </row>
    <row r="210" ht="12.75">
      <c r="B210" s="539"/>
    </row>
    <row r="211" ht="12.75">
      <c r="B211" s="539"/>
    </row>
    <row r="212" ht="12.75">
      <c r="B212" s="539"/>
    </row>
    <row r="213" ht="12.75">
      <c r="B213" s="539"/>
    </row>
    <row r="214" ht="12.75">
      <c r="B214" s="539"/>
    </row>
    <row r="215" ht="12.75">
      <c r="B215" s="539"/>
    </row>
    <row r="216" ht="12.75">
      <c r="B216" s="539"/>
    </row>
    <row r="217" ht="12.75">
      <c r="B217" s="539"/>
    </row>
    <row r="218" ht="12.75">
      <c r="B218" s="539"/>
    </row>
    <row r="219" ht="12.75">
      <c r="B219" s="539"/>
    </row>
    <row r="220" ht="12.75">
      <c r="B220" s="539"/>
    </row>
    <row r="221" ht="12.75">
      <c r="B221" s="539"/>
    </row>
    <row r="222" ht="12.75">
      <c r="B222" s="539"/>
    </row>
    <row r="223" ht="12.75">
      <c r="B223" s="539"/>
    </row>
    <row r="224" ht="12.75">
      <c r="B224" s="539"/>
    </row>
    <row r="225" ht="12.75">
      <c r="B225" s="539"/>
    </row>
    <row r="226" ht="12.75">
      <c r="B226" s="539"/>
    </row>
    <row r="227" ht="12.75">
      <c r="B227" s="539"/>
    </row>
    <row r="228" ht="12.75">
      <c r="B228" s="539"/>
    </row>
    <row r="229" ht="12.75">
      <c r="B229" s="539"/>
    </row>
    <row r="230" ht="12.75">
      <c r="B230" s="539"/>
    </row>
    <row r="231" ht="12.75">
      <c r="B231" s="539"/>
    </row>
    <row r="232" ht="12.75">
      <c r="B232" s="539"/>
    </row>
    <row r="233" ht="12.75">
      <c r="B233" s="539"/>
    </row>
    <row r="234" ht="12.75">
      <c r="B234" s="539"/>
    </row>
    <row r="235" ht="12.75">
      <c r="B235" s="539"/>
    </row>
    <row r="236" ht="12.75">
      <c r="B236" s="539"/>
    </row>
    <row r="237" ht="12.75">
      <c r="B237" s="539"/>
    </row>
    <row r="238" ht="12.75">
      <c r="B238" s="539"/>
    </row>
    <row r="239" ht="12.75">
      <c r="B239" s="539"/>
    </row>
    <row r="240" ht="12.75">
      <c r="B240" s="539"/>
    </row>
    <row r="241" ht="12.75">
      <c r="B241" s="539"/>
    </row>
    <row r="242" ht="12.75">
      <c r="B242" s="539"/>
    </row>
    <row r="243" ht="12.75">
      <c r="B243" s="539"/>
    </row>
    <row r="244" ht="12.75">
      <c r="B244" s="539"/>
    </row>
    <row r="245" ht="12.75">
      <c r="B245" s="539"/>
    </row>
    <row r="246" ht="12.75">
      <c r="B246" s="539"/>
    </row>
    <row r="247" ht="12.75">
      <c r="B247" s="539"/>
    </row>
    <row r="248" ht="12.75">
      <c r="B248" s="539"/>
    </row>
    <row r="249" ht="12.75">
      <c r="B249" s="539"/>
    </row>
    <row r="250" ht="12.75">
      <c r="B250" s="539"/>
    </row>
    <row r="251" ht="12.75">
      <c r="B251" s="539"/>
    </row>
    <row r="252" ht="12.75">
      <c r="B252" s="539"/>
    </row>
    <row r="253" ht="12.75">
      <c r="B253" s="539"/>
    </row>
    <row r="254" ht="12.75">
      <c r="B254" s="539"/>
    </row>
    <row r="255" ht="12.75">
      <c r="B255" s="539"/>
    </row>
    <row r="256" ht="12.75">
      <c r="B256" s="539"/>
    </row>
    <row r="257" ht="12.75">
      <c r="B257" s="539"/>
    </row>
    <row r="258" ht="12.75">
      <c r="B258" s="539"/>
    </row>
    <row r="259" ht="12.75">
      <c r="B259" s="539"/>
    </row>
    <row r="260" ht="12.75">
      <c r="B260" s="539"/>
    </row>
    <row r="261" ht="12.75">
      <c r="B261" s="539"/>
    </row>
    <row r="262" ht="12.75">
      <c r="B262" s="539"/>
    </row>
    <row r="263" ht="12.75">
      <c r="B263" s="539"/>
    </row>
    <row r="264" ht="12.75">
      <c r="B264" s="539"/>
    </row>
    <row r="265" ht="12.75">
      <c r="B265" s="539"/>
    </row>
    <row r="266" ht="12.75">
      <c r="B266" s="539"/>
    </row>
    <row r="267" ht="12.75">
      <c r="B267" s="539"/>
    </row>
    <row r="268" ht="12.75">
      <c r="B268" s="539"/>
    </row>
    <row r="269" ht="12.75">
      <c r="B269" s="539"/>
    </row>
    <row r="270" ht="12.75">
      <c r="B270" s="539"/>
    </row>
    <row r="271" ht="12.75">
      <c r="B271" s="539"/>
    </row>
    <row r="272" ht="12.75">
      <c r="B272" s="539"/>
    </row>
    <row r="273" ht="12.75">
      <c r="B273" s="539"/>
    </row>
    <row r="274" ht="12.75">
      <c r="B274" s="539"/>
    </row>
    <row r="275" ht="12.75">
      <c r="B275" s="539"/>
    </row>
    <row r="276" ht="12.75">
      <c r="B276" s="539"/>
    </row>
    <row r="277" ht="12.75">
      <c r="B277" s="539"/>
    </row>
    <row r="278" ht="12.75">
      <c r="B278" s="539"/>
    </row>
    <row r="279" ht="12.75">
      <c r="B279" s="539"/>
    </row>
    <row r="280" ht="12.75">
      <c r="B280" s="539"/>
    </row>
    <row r="281" ht="12.75">
      <c r="B281" s="539"/>
    </row>
    <row r="282" ht="12.75">
      <c r="B282" s="539"/>
    </row>
    <row r="283" ht="12.75">
      <c r="B283" s="539"/>
    </row>
    <row r="284" ht="12.75">
      <c r="B284" s="539"/>
    </row>
    <row r="285" ht="12.75">
      <c r="B285" s="539"/>
    </row>
    <row r="286" ht="12.75">
      <c r="B286" s="539"/>
    </row>
    <row r="287" ht="12.75">
      <c r="B287" s="539"/>
    </row>
    <row r="288" ht="12.75">
      <c r="B288" s="539"/>
    </row>
    <row r="289" ht="12.75">
      <c r="B289" s="539"/>
    </row>
    <row r="290" ht="12.75">
      <c r="B290" s="539"/>
    </row>
    <row r="291" ht="12.75">
      <c r="B291" s="539"/>
    </row>
    <row r="292" ht="12.75">
      <c r="B292" s="539"/>
    </row>
    <row r="293" ht="12.75">
      <c r="B293" s="539"/>
    </row>
    <row r="294" ht="12.75">
      <c r="B294" s="539"/>
    </row>
    <row r="295" ht="12.75">
      <c r="B295" s="539"/>
    </row>
    <row r="296" ht="12.75">
      <c r="B296" s="539"/>
    </row>
    <row r="297" ht="12.75">
      <c r="B297" s="539"/>
    </row>
    <row r="298" ht="12.75">
      <c r="B298" s="539"/>
    </row>
    <row r="299" ht="12.75">
      <c r="B299" s="539"/>
    </row>
    <row r="300" ht="12.75">
      <c r="B300" s="539"/>
    </row>
    <row r="301" ht="12.75">
      <c r="B301" s="539"/>
    </row>
    <row r="302" ht="12.75">
      <c r="B302" s="539"/>
    </row>
    <row r="303" ht="12.75">
      <c r="B303" s="539"/>
    </row>
    <row r="304" ht="12.75">
      <c r="B304" s="539"/>
    </row>
    <row r="305" ht="12.75">
      <c r="B305" s="539"/>
    </row>
    <row r="306" ht="12.75">
      <c r="B306" s="539"/>
    </row>
    <row r="307" ht="12.75">
      <c r="B307" s="539"/>
    </row>
    <row r="308" ht="12.75">
      <c r="B308" s="539"/>
    </row>
    <row r="309" ht="12.75">
      <c r="B309" s="539"/>
    </row>
    <row r="310" ht="12.75">
      <c r="B310" s="539"/>
    </row>
    <row r="311" ht="12.75">
      <c r="B311" s="539"/>
    </row>
    <row r="312" ht="12.75">
      <c r="B312" s="539"/>
    </row>
    <row r="313" ht="12.75">
      <c r="B313" s="539"/>
    </row>
    <row r="314" ht="12.75">
      <c r="B314" s="539"/>
    </row>
    <row r="315" ht="12.75">
      <c r="B315" s="539"/>
    </row>
    <row r="316" ht="12.75">
      <c r="B316" s="539"/>
    </row>
    <row r="317" ht="12.75">
      <c r="B317" s="539"/>
    </row>
    <row r="318" ht="12.75">
      <c r="B318" s="539"/>
    </row>
    <row r="319" ht="12.75">
      <c r="B319" s="539"/>
    </row>
    <row r="320" ht="12.75">
      <c r="B320" s="539"/>
    </row>
    <row r="321" ht="12.75">
      <c r="B321" s="539"/>
    </row>
    <row r="322" ht="12.75">
      <c r="B322" s="539"/>
    </row>
    <row r="323" ht="12.75">
      <c r="B323" s="539"/>
    </row>
    <row r="324" ht="12.75">
      <c r="B324" s="539"/>
    </row>
    <row r="325" ht="12.75">
      <c r="B325" s="539"/>
    </row>
    <row r="326" ht="12.75">
      <c r="B326" s="539"/>
    </row>
    <row r="327" ht="12.75">
      <c r="B327" s="539"/>
    </row>
    <row r="328" ht="12.75">
      <c r="B328" s="539"/>
    </row>
    <row r="329" ht="12.75">
      <c r="B329" s="539"/>
    </row>
    <row r="330" ht="12.75">
      <c r="B330" s="539"/>
    </row>
    <row r="331" ht="12.75">
      <c r="B331" s="539"/>
    </row>
    <row r="332" ht="12.75">
      <c r="B332" s="539"/>
    </row>
    <row r="333" ht="12.75">
      <c r="B333" s="539"/>
    </row>
    <row r="334" ht="12.75">
      <c r="B334" s="539"/>
    </row>
    <row r="335" ht="12.75">
      <c r="B335" s="539"/>
    </row>
    <row r="336" ht="12.75">
      <c r="B336" s="539"/>
    </row>
    <row r="337" ht="12.75">
      <c r="B337" s="539"/>
    </row>
    <row r="338" ht="12.75">
      <c r="B338" s="539"/>
    </row>
    <row r="339" ht="12.75">
      <c r="B339" s="539"/>
    </row>
    <row r="340" ht="12.75">
      <c r="B340" s="539"/>
    </row>
    <row r="341" ht="12.75">
      <c r="B341" s="539"/>
    </row>
    <row r="342" ht="12.75">
      <c r="B342" s="539"/>
    </row>
    <row r="343" ht="12.75">
      <c r="B343" s="539"/>
    </row>
    <row r="344" ht="12.75">
      <c r="B344" s="539"/>
    </row>
    <row r="345" ht="12.75">
      <c r="B345" s="539"/>
    </row>
    <row r="346" ht="12.75">
      <c r="B346" s="539"/>
    </row>
    <row r="347" ht="12.75">
      <c r="B347" s="539"/>
    </row>
    <row r="348" ht="12.75">
      <c r="B348" s="539"/>
    </row>
    <row r="349" ht="12.75">
      <c r="B349" s="539"/>
    </row>
    <row r="350" ht="12.75">
      <c r="B350" s="539"/>
    </row>
    <row r="351" ht="12.75">
      <c r="B351" s="539"/>
    </row>
    <row r="352" ht="12.75">
      <c r="B352" s="539"/>
    </row>
    <row r="353" ht="12.75">
      <c r="B353" s="539"/>
    </row>
    <row r="354" ht="12.75">
      <c r="B354" s="539"/>
    </row>
    <row r="355" ht="12.75">
      <c r="B355" s="539"/>
    </row>
    <row r="356" ht="12.75">
      <c r="B356" s="539"/>
    </row>
    <row r="357" ht="12.75">
      <c r="B357" s="539"/>
    </row>
    <row r="358" ht="12.75">
      <c r="B358" s="539"/>
    </row>
    <row r="359" ht="12.75">
      <c r="B359" s="539"/>
    </row>
    <row r="360" ht="12.75">
      <c r="B360" s="539"/>
    </row>
    <row r="361" ht="12.75">
      <c r="B361" s="539"/>
    </row>
    <row r="362" ht="12.75">
      <c r="B362" s="539"/>
    </row>
    <row r="363" ht="12.75">
      <c r="B363" s="539"/>
    </row>
    <row r="364" ht="12.75">
      <c r="B364" s="539"/>
    </row>
    <row r="365" ht="12.75">
      <c r="B365" s="539"/>
    </row>
    <row r="366" ht="12.75">
      <c r="B366" s="539"/>
    </row>
    <row r="367" ht="12.75">
      <c r="B367" s="539"/>
    </row>
    <row r="368" ht="12.75">
      <c r="B368" s="539"/>
    </row>
    <row r="369" ht="12.75">
      <c r="B369" s="539"/>
    </row>
    <row r="370" ht="12.75">
      <c r="B370" s="539"/>
    </row>
    <row r="371" ht="12.75">
      <c r="B371" s="539"/>
    </row>
    <row r="372" ht="12.75">
      <c r="B372" s="539"/>
    </row>
    <row r="373" ht="12.75">
      <c r="B373" s="539"/>
    </row>
    <row r="374" ht="12.75">
      <c r="B374" s="539"/>
    </row>
    <row r="375" ht="12.75">
      <c r="B375" s="539"/>
    </row>
    <row r="376" ht="12.75">
      <c r="B376" s="539"/>
    </row>
    <row r="377" ht="12.75">
      <c r="B377" s="539"/>
    </row>
    <row r="378" ht="12.75">
      <c r="B378" s="539"/>
    </row>
    <row r="379" ht="12.75">
      <c r="B379" s="539"/>
    </row>
    <row r="380" ht="12.75">
      <c r="B380" s="539"/>
    </row>
    <row r="381" ht="12.75">
      <c r="B381" s="539"/>
    </row>
    <row r="382" ht="12.75">
      <c r="B382" s="539"/>
    </row>
    <row r="383" ht="12.75">
      <c r="B383" s="539"/>
    </row>
    <row r="384" ht="12.75">
      <c r="B384" s="539"/>
    </row>
    <row r="385" ht="12.75">
      <c r="B385" s="539"/>
    </row>
    <row r="386" ht="12.75">
      <c r="B386" s="539"/>
    </row>
    <row r="387" ht="12.75">
      <c r="B387" s="539"/>
    </row>
    <row r="388" ht="12.75">
      <c r="B388" s="539"/>
    </row>
    <row r="389" ht="12.75">
      <c r="B389" s="539"/>
    </row>
    <row r="390" ht="12.75">
      <c r="B390" s="539"/>
    </row>
    <row r="391" ht="12.75">
      <c r="B391" s="539"/>
    </row>
    <row r="392" ht="12.75">
      <c r="B392" s="539"/>
    </row>
    <row r="393" ht="12.75">
      <c r="B393" s="539"/>
    </row>
    <row r="394" ht="12.75">
      <c r="B394" s="539"/>
    </row>
    <row r="395" ht="12.75">
      <c r="B395" s="539"/>
    </row>
    <row r="396" ht="12.75">
      <c r="B396" s="539"/>
    </row>
    <row r="397" ht="12.75">
      <c r="B397" s="539"/>
    </row>
    <row r="398" ht="12.75">
      <c r="B398" s="539"/>
    </row>
    <row r="399" ht="12.75">
      <c r="B399" s="539"/>
    </row>
    <row r="400" ht="12.75">
      <c r="B400" s="539"/>
    </row>
    <row r="401" ht="12.75">
      <c r="B401" s="539"/>
    </row>
    <row r="402" ht="12.75">
      <c r="B402" s="539"/>
    </row>
    <row r="403" ht="12.75">
      <c r="B403" s="539"/>
    </row>
    <row r="404" ht="12.75">
      <c r="B404" s="539"/>
    </row>
    <row r="405" ht="12.75">
      <c r="B405" s="539"/>
    </row>
    <row r="406" ht="12.75">
      <c r="B406" s="539"/>
    </row>
    <row r="407" ht="12.75">
      <c r="B407" s="539"/>
    </row>
    <row r="408" ht="12.75">
      <c r="B408" s="539"/>
    </row>
    <row r="409" ht="12.75">
      <c r="B409" s="539"/>
    </row>
    <row r="410" ht="12.75">
      <c r="B410" s="539"/>
    </row>
    <row r="411" ht="12.75">
      <c r="B411" s="539"/>
    </row>
    <row r="412" ht="12.75">
      <c r="B412" s="539"/>
    </row>
    <row r="413" ht="12.75">
      <c r="B413" s="539"/>
    </row>
    <row r="414" ht="12.75">
      <c r="B414" s="539"/>
    </row>
    <row r="415" ht="12.75">
      <c r="B415" s="539"/>
    </row>
    <row r="416" ht="12.75">
      <c r="B416" s="539"/>
    </row>
    <row r="417" ht="12.75">
      <c r="B417" s="539"/>
    </row>
    <row r="418" ht="12.75">
      <c r="B418" s="539"/>
    </row>
    <row r="419" ht="12.75">
      <c r="B419" s="539"/>
    </row>
    <row r="420" ht="12.75">
      <c r="B420" s="539"/>
    </row>
    <row r="421" ht="12.75">
      <c r="B421" s="539"/>
    </row>
    <row r="422" ht="12.75">
      <c r="B422" s="539"/>
    </row>
    <row r="423" ht="12.75">
      <c r="B423" s="539"/>
    </row>
    <row r="424" ht="12.75">
      <c r="B424" s="539"/>
    </row>
    <row r="425" ht="12.75">
      <c r="B425" s="539"/>
    </row>
    <row r="426" ht="12.75">
      <c r="B426" s="539"/>
    </row>
    <row r="427" ht="12.75">
      <c r="B427" s="539"/>
    </row>
    <row r="428" ht="12.75">
      <c r="B428" s="539"/>
    </row>
    <row r="429" ht="12.75">
      <c r="B429" s="539"/>
    </row>
    <row r="430" ht="12.75">
      <c r="B430" s="539"/>
    </row>
    <row r="431" ht="12.75">
      <c r="B431" s="539"/>
    </row>
    <row r="432" ht="12.75">
      <c r="B432" s="539"/>
    </row>
    <row r="433" ht="12.75">
      <c r="B433" s="539"/>
    </row>
    <row r="434" ht="12.75">
      <c r="B434" s="539"/>
    </row>
    <row r="435" ht="12.75">
      <c r="B435" s="539"/>
    </row>
    <row r="436" ht="12.75">
      <c r="B436" s="539"/>
    </row>
    <row r="437" ht="12.75">
      <c r="B437" s="539"/>
    </row>
    <row r="438" ht="12.75">
      <c r="B438" s="539"/>
    </row>
    <row r="439" ht="12.75">
      <c r="B439" s="539"/>
    </row>
    <row r="440" ht="12.75">
      <c r="B440" s="539"/>
    </row>
    <row r="441" ht="12.75">
      <c r="B441" s="539"/>
    </row>
    <row r="442" ht="12.75">
      <c r="B442" s="539"/>
    </row>
    <row r="443" ht="12.75">
      <c r="B443" s="539"/>
    </row>
    <row r="444" ht="12.75">
      <c r="B444" s="539"/>
    </row>
    <row r="445" ht="12.75">
      <c r="B445" s="539"/>
    </row>
    <row r="446" ht="12.75">
      <c r="B446" s="539"/>
    </row>
    <row r="447" ht="12.75">
      <c r="B447" s="539"/>
    </row>
    <row r="448" ht="12.75">
      <c r="B448" s="539"/>
    </row>
    <row r="449" ht="12.75">
      <c r="B449" s="539"/>
    </row>
    <row r="450" ht="12.75">
      <c r="B450" s="539"/>
    </row>
    <row r="451" ht="12.75">
      <c r="B451" s="539"/>
    </row>
    <row r="452" ht="12.75">
      <c r="B452" s="539"/>
    </row>
    <row r="453" ht="12.75">
      <c r="B453" s="539"/>
    </row>
    <row r="454" ht="12.75">
      <c r="B454" s="539"/>
    </row>
    <row r="455" ht="12.75">
      <c r="B455" s="539"/>
    </row>
    <row r="456" ht="12.75">
      <c r="B456" s="539"/>
    </row>
    <row r="457" ht="12.75">
      <c r="B457" s="539"/>
    </row>
    <row r="458" ht="12.75">
      <c r="B458" s="539"/>
    </row>
    <row r="459" ht="12.75">
      <c r="B459" s="539"/>
    </row>
    <row r="460" ht="12.75">
      <c r="B460" s="539"/>
    </row>
    <row r="461" ht="12.75">
      <c r="B461" s="539"/>
    </row>
    <row r="462" ht="12.75">
      <c r="B462" s="539"/>
    </row>
    <row r="463" ht="12.75">
      <c r="B463" s="539"/>
    </row>
    <row r="464" ht="12.75">
      <c r="B464" s="539"/>
    </row>
    <row r="465" ht="12.75">
      <c r="B465" s="539"/>
    </row>
    <row r="466" ht="12.75">
      <c r="B466" s="539"/>
    </row>
    <row r="467" ht="12.75">
      <c r="B467" s="539"/>
    </row>
    <row r="468" ht="12.75">
      <c r="B468" s="539"/>
    </row>
    <row r="469" ht="12.75">
      <c r="B469" s="539"/>
    </row>
    <row r="470" ht="12.75">
      <c r="B470" s="539"/>
    </row>
    <row r="471" ht="12.75">
      <c r="B471" s="539"/>
    </row>
    <row r="472" ht="12.75">
      <c r="B472" s="539"/>
    </row>
    <row r="473" ht="12.75">
      <c r="B473" s="539"/>
    </row>
    <row r="474" ht="12.75">
      <c r="B474" s="539"/>
    </row>
    <row r="475" ht="12.75">
      <c r="B475" s="539"/>
    </row>
    <row r="476" ht="12.75">
      <c r="B476" s="539"/>
    </row>
    <row r="477" ht="12.75">
      <c r="B477" s="539"/>
    </row>
    <row r="478" ht="12.75">
      <c r="B478" s="539"/>
    </row>
    <row r="479" ht="12.75">
      <c r="B479" s="539"/>
    </row>
    <row r="480" ht="12.75">
      <c r="B480" s="539"/>
    </row>
    <row r="481" ht="12.75">
      <c r="B481" s="539"/>
    </row>
    <row r="482" ht="12.75">
      <c r="B482" s="539"/>
    </row>
    <row r="483" ht="12.75">
      <c r="B483" s="539"/>
    </row>
    <row r="484" ht="12.75">
      <c r="B484" s="539"/>
    </row>
    <row r="485" ht="12.75">
      <c r="B485" s="539"/>
    </row>
    <row r="486" ht="12.75">
      <c r="B486" s="539"/>
    </row>
    <row r="487" ht="12.75">
      <c r="B487" s="539"/>
    </row>
    <row r="488" ht="12.75">
      <c r="B488" s="539"/>
    </row>
    <row r="489" ht="12.75">
      <c r="B489" s="539"/>
    </row>
    <row r="490" ht="12.75">
      <c r="B490" s="539"/>
    </row>
    <row r="491" ht="12.75">
      <c r="B491" s="539"/>
    </row>
    <row r="492" ht="12.75">
      <c r="B492" s="539"/>
    </row>
    <row r="493" ht="12.75">
      <c r="B493" s="539"/>
    </row>
    <row r="494" ht="12.75">
      <c r="B494" s="539"/>
    </row>
    <row r="495" ht="12.75">
      <c r="B495" s="539"/>
    </row>
    <row r="496" ht="12.75">
      <c r="B496" s="539"/>
    </row>
    <row r="497" ht="12.75">
      <c r="B497" s="539"/>
    </row>
    <row r="498" ht="12.75">
      <c r="B498" s="539"/>
    </row>
    <row r="499" ht="12.75">
      <c r="B499" s="539"/>
    </row>
    <row r="500" ht="12.75">
      <c r="B500" s="539"/>
    </row>
    <row r="501" ht="12.75">
      <c r="B501" s="539"/>
    </row>
    <row r="502" ht="12.75">
      <c r="B502" s="539"/>
    </row>
    <row r="503" ht="12.75">
      <c r="B503" s="539"/>
    </row>
    <row r="504" ht="12.75">
      <c r="B504" s="539"/>
    </row>
    <row r="505" ht="12.75">
      <c r="B505" s="539"/>
    </row>
    <row r="506" ht="12.75">
      <c r="B506" s="539"/>
    </row>
    <row r="507" ht="12.75">
      <c r="B507" s="539"/>
    </row>
    <row r="508" ht="12.75">
      <c r="B508" s="539"/>
    </row>
    <row r="509" ht="12.75">
      <c r="B509" s="539"/>
    </row>
    <row r="510" ht="12.75">
      <c r="B510" s="539"/>
    </row>
    <row r="511" ht="12.75">
      <c r="B511" s="539"/>
    </row>
    <row r="512" ht="12.75">
      <c r="B512" s="539"/>
    </row>
    <row r="513" ht="12.75">
      <c r="B513" s="539"/>
    </row>
    <row r="514" ht="12.75">
      <c r="B514" s="539"/>
    </row>
    <row r="515" ht="12.75">
      <c r="B515" s="539"/>
    </row>
    <row r="516" ht="12.75">
      <c r="B516" s="539"/>
    </row>
    <row r="517" ht="12.75">
      <c r="B517" s="539"/>
    </row>
    <row r="518" ht="12.75">
      <c r="B518" s="539"/>
    </row>
    <row r="519" ht="12.75">
      <c r="B519" s="539"/>
    </row>
    <row r="520" ht="12.75">
      <c r="B520" s="539"/>
    </row>
    <row r="521" ht="12.75">
      <c r="B521" s="539"/>
    </row>
    <row r="522" ht="12.75">
      <c r="B522" s="539"/>
    </row>
    <row r="523" ht="12.75">
      <c r="B523" s="539"/>
    </row>
    <row r="524" ht="12.75">
      <c r="B524" s="539"/>
    </row>
    <row r="525" ht="12.75">
      <c r="B525" s="539"/>
    </row>
    <row r="526" ht="12.75">
      <c r="B526" s="539"/>
    </row>
    <row r="527" ht="12.75">
      <c r="B527" s="539"/>
    </row>
    <row r="528" ht="12.75">
      <c r="B528" s="539"/>
    </row>
    <row r="529" ht="12.75">
      <c r="B529" s="539"/>
    </row>
    <row r="530" ht="12.75">
      <c r="B530" s="539"/>
    </row>
    <row r="531" ht="12.75">
      <c r="B531" s="539"/>
    </row>
    <row r="532" ht="12.75">
      <c r="B532" s="539"/>
    </row>
    <row r="533" ht="12.75">
      <c r="B533" s="539"/>
    </row>
    <row r="534" ht="12.75">
      <c r="B534" s="539"/>
    </row>
    <row r="535" ht="12.75">
      <c r="B535" s="539"/>
    </row>
    <row r="536" ht="12.75">
      <c r="B536" s="539"/>
    </row>
    <row r="537" ht="12.75">
      <c r="B537" s="539"/>
    </row>
    <row r="538" ht="12.75">
      <c r="B538" s="539"/>
    </row>
    <row r="539" ht="12.75">
      <c r="B539" s="539"/>
    </row>
    <row r="540" ht="12.75">
      <c r="B540" s="539"/>
    </row>
    <row r="541" ht="12.75">
      <c r="B541" s="539"/>
    </row>
    <row r="542" ht="12.75">
      <c r="B542" s="539"/>
    </row>
    <row r="543" ht="12.75">
      <c r="B543" s="539"/>
    </row>
    <row r="544" ht="12.75">
      <c r="B544" s="539"/>
    </row>
    <row r="545" ht="12.75">
      <c r="B545" s="539"/>
    </row>
    <row r="546" ht="12.75">
      <c r="B546" s="539"/>
    </row>
    <row r="547" ht="12.75">
      <c r="B547" s="539"/>
    </row>
    <row r="548" ht="12.75">
      <c r="B548" s="539"/>
    </row>
    <row r="549" ht="12.75">
      <c r="B549" s="539"/>
    </row>
    <row r="550" ht="12.75">
      <c r="B550" s="539"/>
    </row>
    <row r="551" ht="12.75">
      <c r="B551" s="539"/>
    </row>
    <row r="552" ht="12.75">
      <c r="B552" s="539"/>
    </row>
    <row r="553" ht="12.75">
      <c r="B553" s="539"/>
    </row>
    <row r="554" ht="12.75">
      <c r="B554" s="539"/>
    </row>
    <row r="555" ht="12.75">
      <c r="B555" s="539"/>
    </row>
    <row r="556" ht="12.75">
      <c r="B556" s="539"/>
    </row>
    <row r="557" ht="12.75">
      <c r="B557" s="539"/>
    </row>
  </sheetData>
  <sheetProtection/>
  <mergeCells count="18">
    <mergeCell ref="A112:F112"/>
    <mergeCell ref="A114:I114"/>
    <mergeCell ref="A10:I10"/>
    <mergeCell ref="A11:I11"/>
    <mergeCell ref="A17:I17"/>
    <mergeCell ref="A95:I95"/>
    <mergeCell ref="A100:I100"/>
    <mergeCell ref="A103:I103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rintOptions/>
  <pageMargins left="0.25" right="0.2" top="0.31" bottom="0.21" header="0.31496062992125984" footer="0.31496062992125984"/>
  <pageSetup fitToHeight="0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75" zoomScaleNormal="75" zoomScalePageLayoutView="0" workbookViewId="0" topLeftCell="A1">
      <selection activeCell="C1" sqref="A1:H361"/>
    </sheetView>
  </sheetViews>
  <sheetFormatPr defaultColWidth="9.140625" defaultRowHeight="12.75"/>
  <cols>
    <col min="1" max="1" width="5.57421875" style="0" customWidth="1"/>
    <col min="2" max="2" width="43.28125" style="0" customWidth="1"/>
    <col min="3" max="3" width="28.28125" style="0" customWidth="1"/>
    <col min="4" max="4" width="43.421875" style="0" customWidth="1"/>
    <col min="5" max="5" width="23.57421875" style="0" customWidth="1"/>
    <col min="6" max="6" width="26.00390625" style="0" customWidth="1"/>
    <col min="7" max="7" width="26.28125" style="0" customWidth="1"/>
    <col min="8" max="8" width="78.00390625" style="0" customWidth="1"/>
  </cols>
  <sheetData>
    <row r="1" spans="7:9" ht="25.5">
      <c r="G1" s="604"/>
      <c r="H1" s="605"/>
      <c r="I1" s="606"/>
    </row>
    <row r="3" spans="1:8" ht="20.25">
      <c r="A3" s="1093"/>
      <c r="B3" s="1093"/>
      <c r="C3" s="1093"/>
      <c r="D3" s="1093"/>
      <c r="E3" s="1093"/>
      <c r="F3" s="1093"/>
      <c r="G3" s="1093"/>
      <c r="H3" s="1093"/>
    </row>
    <row r="4" spans="1:7" ht="18">
      <c r="A4" s="607"/>
      <c r="B4" s="607"/>
      <c r="C4" s="607"/>
      <c r="D4" s="608"/>
      <c r="E4" s="608"/>
      <c r="F4" s="608"/>
      <c r="G4" s="608"/>
    </row>
    <row r="5" spans="1:8" ht="214.5" customHeight="1">
      <c r="A5" s="609"/>
      <c r="B5" s="609"/>
      <c r="C5" s="609"/>
      <c r="D5" s="609"/>
      <c r="E5" s="609"/>
      <c r="F5" s="609"/>
      <c r="G5" s="609"/>
      <c r="H5" s="609"/>
    </row>
    <row r="6" spans="1:8" ht="163.5" customHeight="1">
      <c r="A6" s="611"/>
      <c r="B6" s="611"/>
      <c r="C6" s="675"/>
      <c r="D6" s="611"/>
      <c r="E6" s="611"/>
      <c r="F6" s="611"/>
      <c r="G6" s="611"/>
      <c r="H6" s="679"/>
    </row>
    <row r="7" spans="1:8" ht="115.5" customHeight="1">
      <c r="A7" s="611"/>
      <c r="B7" s="611"/>
      <c r="C7" s="675"/>
      <c r="D7" s="611"/>
      <c r="E7" s="611"/>
      <c r="F7" s="611"/>
      <c r="G7" s="611"/>
      <c r="H7" s="680"/>
    </row>
    <row r="8" spans="1:8" ht="115.5" customHeight="1">
      <c r="A8" s="611"/>
      <c r="B8" s="611"/>
      <c r="C8" s="675"/>
      <c r="D8" s="611"/>
      <c r="E8" s="611"/>
      <c r="F8" s="611"/>
      <c r="G8" s="611"/>
      <c r="H8" s="680"/>
    </row>
    <row r="9" spans="1:8" ht="115.5" customHeight="1">
      <c r="A9" s="611"/>
      <c r="B9" s="611"/>
      <c r="C9" s="675"/>
      <c r="D9" s="611"/>
      <c r="E9" s="611"/>
      <c r="F9" s="611"/>
      <c r="G9" s="611"/>
      <c r="H9" s="680"/>
    </row>
    <row r="10" spans="1:8" ht="115.5" customHeight="1">
      <c r="A10" s="611"/>
      <c r="B10" s="611"/>
      <c r="C10" s="675"/>
      <c r="D10" s="611"/>
      <c r="E10" s="611"/>
      <c r="F10" s="611"/>
      <c r="G10" s="611"/>
      <c r="H10" s="680"/>
    </row>
    <row r="11" spans="1:8" ht="115.5" customHeight="1">
      <c r="A11" s="611"/>
      <c r="B11" s="611"/>
      <c r="C11" s="675"/>
      <c r="D11" s="611"/>
      <c r="E11" s="611"/>
      <c r="F11" s="611"/>
      <c r="G11" s="611"/>
      <c r="H11" s="680"/>
    </row>
    <row r="12" spans="1:8" ht="115.5" customHeight="1">
      <c r="A12" s="611"/>
      <c r="B12" s="611"/>
      <c r="C12" s="675"/>
      <c r="D12" s="611"/>
      <c r="E12" s="611"/>
      <c r="F12" s="611"/>
      <c r="G12" s="611"/>
      <c r="H12" s="680"/>
    </row>
    <row r="13" spans="1:8" ht="115.5" customHeight="1">
      <c r="A13" s="676"/>
      <c r="B13" s="611"/>
      <c r="C13" s="675"/>
      <c r="D13" s="611"/>
      <c r="E13" s="611"/>
      <c r="F13" s="611"/>
      <c r="G13" s="611"/>
      <c r="H13" s="680"/>
    </row>
    <row r="14" spans="1:8" ht="115.5" customHeight="1">
      <c r="A14" s="681"/>
      <c r="B14" s="611"/>
      <c r="C14" s="675"/>
      <c r="D14" s="611"/>
      <c r="E14" s="611"/>
      <c r="F14" s="611"/>
      <c r="G14" s="611"/>
      <c r="H14" s="680"/>
    </row>
    <row r="15" spans="1:8" ht="18">
      <c r="A15" s="1094"/>
      <c r="B15" s="1094"/>
      <c r="C15" s="1094"/>
      <c r="D15" s="1094"/>
      <c r="E15" s="610"/>
      <c r="F15" s="676"/>
      <c r="G15" s="676"/>
      <c r="H15" s="5"/>
    </row>
  </sheetData>
  <sheetProtection/>
  <mergeCells count="2">
    <mergeCell ref="A3:H3"/>
    <mergeCell ref="A15:D15"/>
  </mergeCells>
  <printOptions/>
  <pageMargins left="0.7086614173228347" right="0.7086614173228347" top="0.48" bottom="0.16" header="0.42" footer="0.18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2017-10-25T06:50:35Z</cp:lastPrinted>
  <dcterms:created xsi:type="dcterms:W3CDTF">1996-10-08T23:32:33Z</dcterms:created>
  <dcterms:modified xsi:type="dcterms:W3CDTF">2017-10-26T02:52:19Z</dcterms:modified>
  <cp:category/>
  <cp:version/>
  <cp:contentType/>
  <cp:contentStatus/>
</cp:coreProperties>
</file>